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645" windowWidth="14805" windowHeight="747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109" i="1"/>
  <c r="F136"/>
  <c r="F17"/>
  <c r="F14"/>
  <c r="H136"/>
  <c r="H135" s="1"/>
  <c r="H134" s="1"/>
  <c r="H133" s="1"/>
  <c r="H132" s="1"/>
  <c r="G136"/>
  <c r="G135" s="1"/>
  <c r="G134" s="1"/>
  <c r="G133" s="1"/>
  <c r="G132" s="1"/>
  <c r="H12"/>
  <c r="H11" s="1"/>
  <c r="H10" s="1"/>
  <c r="H9" s="1"/>
  <c r="G12"/>
  <c r="G11" s="1"/>
  <c r="G10" s="1"/>
  <c r="G9" s="1"/>
  <c r="F72"/>
  <c r="F71" s="1"/>
  <c r="F70" s="1"/>
  <c r="F69" s="1"/>
  <c r="F77"/>
  <c r="F79"/>
  <c r="F76" l="1"/>
  <c r="F113"/>
  <c r="F102"/>
  <c r="G46"/>
  <c r="H20" l="1"/>
  <c r="G20"/>
  <c r="F20"/>
  <c r="H24"/>
  <c r="G24"/>
  <c r="F24"/>
  <c r="H130"/>
  <c r="H129" s="1"/>
  <c r="H128" s="1"/>
  <c r="H127" s="1"/>
  <c r="H126" s="1"/>
  <c r="G130"/>
  <c r="G129" s="1"/>
  <c r="G128" s="1"/>
  <c r="G127" s="1"/>
  <c r="G126" s="1"/>
  <c r="H124"/>
  <c r="H123" s="1"/>
  <c r="H122" s="1"/>
  <c r="H121" s="1"/>
  <c r="H120" s="1"/>
  <c r="G124"/>
  <c r="G123" s="1"/>
  <c r="G122" s="1"/>
  <c r="G121" s="1"/>
  <c r="G120" s="1"/>
  <c r="H116"/>
  <c r="H115" s="1"/>
  <c r="G116"/>
  <c r="G115" s="1"/>
  <c r="H113"/>
  <c r="G113"/>
  <c r="H111"/>
  <c r="H110" s="1"/>
  <c r="G111"/>
  <c r="G110" s="1"/>
  <c r="H105"/>
  <c r="H104" s="1"/>
  <c r="G105"/>
  <c r="G104" s="1"/>
  <c r="H102"/>
  <c r="G102"/>
  <c r="H100"/>
  <c r="G100"/>
  <c r="H98"/>
  <c r="G98"/>
  <c r="H93"/>
  <c r="H92" s="1"/>
  <c r="G93"/>
  <c r="G92" s="1"/>
  <c r="H90"/>
  <c r="H89" s="1"/>
  <c r="G90"/>
  <c r="G89" s="1"/>
  <c r="H87"/>
  <c r="H86" s="1"/>
  <c r="G87"/>
  <c r="G86" s="1"/>
  <c r="H82"/>
  <c r="H81" s="1"/>
  <c r="H75" s="1"/>
  <c r="H74" s="1"/>
  <c r="G82"/>
  <c r="G81" s="1"/>
  <c r="G75" s="1"/>
  <c r="G74" s="1"/>
  <c r="H66"/>
  <c r="H65" s="1"/>
  <c r="G66"/>
  <c r="G65" s="1"/>
  <c r="H63"/>
  <c r="H62" s="1"/>
  <c r="G63"/>
  <c r="G62" s="1"/>
  <c r="H54"/>
  <c r="H53" s="1"/>
  <c r="H52" s="1"/>
  <c r="H51" s="1"/>
  <c r="H50" s="1"/>
  <c r="G54"/>
  <c r="G53" s="1"/>
  <c r="G52" s="1"/>
  <c r="G51" s="1"/>
  <c r="G50" s="1"/>
  <c r="H48"/>
  <c r="G48"/>
  <c r="G45" s="1"/>
  <c r="G44" s="1"/>
  <c r="G43" s="1"/>
  <c r="G42" s="1"/>
  <c r="H46"/>
  <c r="H40"/>
  <c r="G40"/>
  <c r="H39"/>
  <c r="H38" s="1"/>
  <c r="H37" s="1"/>
  <c r="G39"/>
  <c r="G38" s="1"/>
  <c r="G37" s="1"/>
  <c r="H35"/>
  <c r="H34" s="1"/>
  <c r="H33" s="1"/>
  <c r="H32" s="1"/>
  <c r="G35"/>
  <c r="G34" s="1"/>
  <c r="G33" s="1"/>
  <c r="G32" s="1"/>
  <c r="H30"/>
  <c r="H29" s="1"/>
  <c r="G30"/>
  <c r="G29" s="1"/>
  <c r="H27"/>
  <c r="H26" s="1"/>
  <c r="G27"/>
  <c r="G26" s="1"/>
  <c r="H22"/>
  <c r="G22"/>
  <c r="H15"/>
  <c r="G15"/>
  <c r="H8" l="1"/>
  <c r="H14"/>
  <c r="G8"/>
  <c r="G14"/>
  <c r="H97"/>
  <c r="G85"/>
  <c r="G84" s="1"/>
  <c r="H85"/>
  <c r="H84" s="1"/>
  <c r="G97"/>
  <c r="H109"/>
  <c r="H108" s="1"/>
  <c r="H107" s="1"/>
  <c r="G109"/>
  <c r="G108" s="1"/>
  <c r="G107" s="1"/>
  <c r="H19"/>
  <c r="H18" s="1"/>
  <c r="H17" s="1"/>
  <c r="H7" s="1"/>
  <c r="H45"/>
  <c r="H44" s="1"/>
  <c r="H43" s="1"/>
  <c r="H42" s="1"/>
  <c r="H96"/>
  <c r="H95" s="1"/>
  <c r="G61"/>
  <c r="G60" s="1"/>
  <c r="G59" s="1"/>
  <c r="H61"/>
  <c r="H60" s="1"/>
  <c r="H59" s="1"/>
  <c r="G96"/>
  <c r="G95" s="1"/>
  <c r="G19"/>
  <c r="G18" s="1"/>
  <c r="G17" s="1"/>
  <c r="G7" s="1"/>
  <c r="F22"/>
  <c r="F66"/>
  <c r="F65" s="1"/>
  <c r="F63"/>
  <c r="F62" s="1"/>
  <c r="F27"/>
  <c r="F26" s="1"/>
  <c r="G68" l="1"/>
  <c r="G138" s="1"/>
  <c r="H68"/>
  <c r="H138" s="1"/>
  <c r="F61"/>
  <c r="F60" s="1"/>
  <c r="F59" s="1"/>
  <c r="F30"/>
  <c r="F29" s="1"/>
  <c r="F130"/>
  <c r="F129" s="1"/>
  <c r="F128" s="1"/>
  <c r="F127" s="1"/>
  <c r="F126" s="1"/>
  <c r="F124"/>
  <c r="F123" s="1"/>
  <c r="F122" s="1"/>
  <c r="F121" s="1"/>
  <c r="F120" s="1"/>
  <c r="F116"/>
  <c r="F115" s="1"/>
  <c r="F111"/>
  <c r="F110" s="1"/>
  <c r="F105"/>
  <c r="F104" s="1"/>
  <c r="F100"/>
  <c r="F98"/>
  <c r="F93"/>
  <c r="F92" s="1"/>
  <c r="F90"/>
  <c r="F89" s="1"/>
  <c r="F87"/>
  <c r="F86" s="1"/>
  <c r="F82"/>
  <c r="F81" s="1"/>
  <c r="F75" s="1"/>
  <c r="F74" s="1"/>
  <c r="F54"/>
  <c r="F53" s="1"/>
  <c r="F52" s="1"/>
  <c r="F50" s="1"/>
  <c r="F48"/>
  <c r="F46"/>
  <c r="F40"/>
  <c r="F39"/>
  <c r="F38" s="1"/>
  <c r="F37" s="1"/>
  <c r="F35"/>
  <c r="F34" s="1"/>
  <c r="F33" s="1"/>
  <c r="F32" s="1"/>
  <c r="F15"/>
  <c r="F9" l="1"/>
  <c r="F8" s="1"/>
  <c r="F85"/>
  <c r="F84" s="1"/>
  <c r="F108"/>
  <c r="F107" s="1"/>
  <c r="F97"/>
  <c r="F96" s="1"/>
  <c r="F95" s="1"/>
  <c r="F45"/>
  <c r="F44" s="1"/>
  <c r="F43" s="1"/>
  <c r="F42" s="1"/>
  <c r="F68" l="1"/>
  <c r="F7"/>
  <c r="F138" l="1"/>
</calcChain>
</file>

<file path=xl/sharedStrings.xml><?xml version="1.0" encoding="utf-8"?>
<sst xmlns="http://schemas.openxmlformats.org/spreadsheetml/2006/main" count="513" uniqueCount="121">
  <si>
    <t>Наименование показателя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</si>
  <si>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</si>
  <si>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</si>
  <si>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</si>
  <si>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</si>
  <si>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</si>
  <si>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</si>
  <si>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</si>
  <si>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</si>
  <si>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</si>
  <si>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</si>
  <si>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</si>
  <si>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</si>
  <si>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</si>
  <si>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</si>
  <si>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</si>
  <si>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</si>
  <si>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</si>
  <si>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</si>
  <si>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</si>
  <si>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</si>
  <si>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</si>
  <si>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</si>
  <si>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</si>
  <si>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оборона</t>
  </si>
  <si>
    <t>Мобилизационная и вневойсковая подготовка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</si>
  <si>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</si>
  <si>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</si>
  <si>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</si>
  <si>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</si>
  <si>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</si>
  <si>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</si>
  <si>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</si>
  <si>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110</t>
  </si>
  <si>
    <t>08</t>
  </si>
  <si>
    <t>Культура</t>
  </si>
  <si>
    <t/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</si>
  <si>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</si>
  <si>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</si>
  <si>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</si>
  <si>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</si>
  <si>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</si>
  <si>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тыс. рублей</t>
  </si>
  <si>
    <t>Расходы на выплату персонала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</si>
  <si>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</si>
  <si>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</si>
  <si>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Всего расходов</t>
  </si>
  <si>
    <t>Расходы на содержание органов местного самоуправления</t>
  </si>
  <si>
    <t>06</t>
  </si>
  <si>
    <t>Межбюджетные трансферты</t>
  </si>
  <si>
    <t>Иные межбюджетные трансферты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</si>
  <si>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</si>
  <si>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</si>
  <si>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</si>
  <si>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</si>
  <si>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 xml:space="preserve">Культура, кинематография </t>
  </si>
  <si>
    <t>540</t>
  </si>
  <si>
    <t>99 0 00 00000</t>
  </si>
  <si>
    <t>99 0 00 03120</t>
  </si>
  <si>
    <t>99 0 00 20550</t>
  </si>
  <si>
    <t xml:space="preserve">99 0 00 20550 </t>
  </si>
  <si>
    <t>99 0 00 51180</t>
  </si>
  <si>
    <t>99 0 00 18010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</si>
  <si>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</si>
  <si>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</si>
  <si>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</si>
  <si>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 xml:space="preserve">Публичные нормативные социальные выплаты гражданам 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</si>
  <si>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</si>
  <si>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</si>
  <si>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осуществление первичного воинского учета на территориях, где отсутствуют военные комиссариаты, за счет средств федерального бюджета</t>
  </si>
  <si>
    <t>Коммунальное хозяйство</t>
  </si>
  <si>
    <t>Непрограммные направления местного бюджета</t>
  </si>
  <si>
    <t>Расходы на обеспечение деятельности муниципальных домов культуры</t>
  </si>
  <si>
    <t>99 0 00 00720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</si>
  <si>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</si>
  <si>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99 0 00 84010</t>
  </si>
  <si>
    <t>Уличное освещение</t>
  </si>
  <si>
    <t>99 0 00 06010</t>
  </si>
  <si>
    <t>Организация ритуальных услуг и содержание мест захоронения</t>
  </si>
  <si>
    <t>99 0 00 06040</t>
  </si>
  <si>
    <t>Другие вопросы в области жилищно-коммунального хозяйства</t>
  </si>
  <si>
    <t>99 0 00 05180</t>
  </si>
  <si>
    <t xml:space="preserve">Обеспечение деятельности  учреждений жилищно-коммунального хозяйства </t>
  </si>
  <si>
    <t>Организация в границах поселений тепло-и водоснабжения  населения, водоотведения, снабжения населения топливом за счет средств Северного района Новосибирской области</t>
  </si>
  <si>
    <t>99 0 00 03540</t>
  </si>
  <si>
    <t>99 0 00 02020</t>
  </si>
  <si>
    <t>99 0 00 05120</t>
  </si>
  <si>
    <t>99 0 00 80780</t>
  </si>
  <si>
    <t>Обеспечение дорожной деятельности в отношении автомобильных дорог общего пользования местного значения,за счет акциз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</si>
  <si>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</si>
  <si>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обеспечения государственных (муниципальных) нужд</t>
  </si>
  <si>
    <t>Обеспечение сбалансированности местных бюджетов в рамках реализации мероприятий государственной программы Новосибирской области  "Управление финансами в Новосибирской области"</t>
  </si>
  <si>
    <t>Обеспечение сбалансированности местных бюджетов в рамках реализации мероприятий государственной программы Новосибирской области "Управление финансами в Новосибирской области"</t>
  </si>
  <si>
    <t>990 00 70510</t>
  </si>
  <si>
    <t xml:space="preserve">99 0 00 70510 </t>
  </si>
  <si>
    <t>99 0 00 70510</t>
  </si>
  <si>
    <t>Расходы на выплаты по оплате труда и содержание органов местного самоуправления Северного района Новосибирской области</t>
  </si>
  <si>
    <t xml:space="preserve"> Закупка товаров, работ и услуг для обеспечения государственных (муниципальных) нужд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</si>
  <si>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 за счет средств областного бюджета</t>
  </si>
  <si>
    <t>99 0 00 70190</t>
  </si>
  <si>
    <t>Обеспечение восстановления и развития автодорог местного значения, в том числе мероприятия по созданию, восстановлению и содержанию элементов обустройства автомобильных дорог за счет средств местного бюджета</t>
  </si>
  <si>
    <t>99 0 00 80760</t>
  </si>
  <si>
    <t>2021 год</t>
  </si>
  <si>
    <t>2023 год</t>
  </si>
  <si>
    <t>2022 год</t>
  </si>
  <si>
    <t>Защита населения и территории от чрезвычайных ситуаций природного и техногенного характера,пожарная безопасность</t>
  </si>
  <si>
    <t>Распределение бюджетных ассигнований  по разделам, подразделам, целевым статьям (муниципальным программам и непрограммным направлениям деятельности),  группам (группам и подгруппам) видов расходов классификации расходов бюджетов на 2021 год и плановый период 2022 и 2023 годов</t>
  </si>
  <si>
    <t>Организация сбора и вывоза бытовых отходов и мусора</t>
  </si>
  <si>
    <t>99 0 00 06050</t>
  </si>
  <si>
    <t>99 0 00 03510</t>
  </si>
  <si>
    <t>Жилищное хозяйство</t>
  </si>
  <si>
    <t>Мероприятия в области жилищного хозяйства</t>
  </si>
  <si>
    <t>99 0 00 04020</t>
  </si>
  <si>
    <t>Мероприятия в области коммунального хозяйства</t>
  </si>
  <si>
    <t>Условно утвержденные расходы</t>
  </si>
  <si>
    <t>99 0 00 03000</t>
  </si>
  <si>
    <t>99 0 00 99990</t>
  </si>
  <si>
    <t>99 0 00 03110</t>
  </si>
  <si>
    <t>Мероприятия по обеспечению пожарной безопасности</t>
  </si>
  <si>
    <t>99 0 00 18030</t>
  </si>
  <si>
    <t xml:space="preserve">                                                             Приложение 4                                                                                              к решению  десятой сессии Совета депутатов Новотроицкого сельсовета Северного района Новосибирской области "О местном бюджете Новотроицкого сельсовета Северного района Новосибирской области на  2021 год и плановый период 2022 и 2023 годов" от 07.06.2021 № 1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</si>
</sst>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0.0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1"/>
      <color rgb="FF000000"/>
      <name val="Arial"/>
      <family val="2"/>
      <charset val="204"/>
    </font>
    <font>
      <sz val="12"/>
      <name val="Calibri"/>
      <family val="2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9" fillId="0" borderId="0"/>
    <xf numFmtId="0" fontId="2" fillId="0" borderId="0"/>
    <xf numFmtId="0" fontId="16" fillId="0" borderId="0"/>
  </cellStyleXfs>
  <cellXfs count="104">
    <xf numFmtId="0" fontId="0" fillId="0" borderId="0" xfId="0"/>
    <xf numFmtId="0" fontId="7" fillId="0" borderId="1" xfId="0" applyFont="1" applyBorder="1"/>
    <xf numFmtId="49" fontId="7" fillId="0" borderId="1" xfId="0" applyNumberFormat="1" applyFont="1" applyBorder="1"/>
    <xf numFmtId="0" fontId="7" fillId="0" borderId="1" xfId="0" applyFont="1" applyBorder="1" applyAlignment="1">
      <alignment vertical="justify" wrapText="1"/>
    </xf>
    <xf numFmtId="0" fontId="6" fillId="0" borderId="1" xfId="0" applyFont="1" applyBorder="1" applyAlignment="1">
      <alignment wrapText="1"/>
    </xf>
    <xf numFmtId="49" fontId="6" fillId="0" borderId="1" xfId="0" applyNumberFormat="1" applyFont="1" applyBorder="1"/>
    <xf numFmtId="0" fontId="7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/>
    <xf numFmtId="0" fontId="5" fillId="0" borderId="0" xfId="0" applyFont="1"/>
    <xf numFmtId="49" fontId="8" fillId="0" borderId="1" xfId="0" applyNumberFormat="1" applyFont="1" applyBorder="1"/>
    <xf numFmtId="0" fontId="8" fillId="0" borderId="1" xfId="0" applyFont="1" applyBorder="1"/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" xfId="0" applyFont="1" applyBorder="1"/>
    <xf numFmtId="164" fontId="10" fillId="0" borderId="2" xfId="1" applyNumberFormat="1" applyFont="1" applyFill="1" applyBorder="1" applyAlignment="1" applyProtection="1">
      <alignment horizontal="left"/>
      <protection hidden="1"/>
    </xf>
    <xf numFmtId="164" fontId="10" fillId="0" borderId="3" xfId="1" applyNumberFormat="1" applyFont="1" applyFill="1" applyBorder="1" applyAlignment="1" applyProtection="1">
      <alignment horizontal="left"/>
      <protection hidden="1"/>
    </xf>
    <xf numFmtId="165" fontId="10" fillId="0" borderId="2" xfId="1" applyNumberFormat="1" applyFont="1" applyFill="1" applyBorder="1" applyAlignment="1" applyProtection="1">
      <alignment horizontal="left" wrapText="1"/>
      <protection hidden="1"/>
    </xf>
    <xf numFmtId="0" fontId="8" fillId="0" borderId="1" xfId="0" applyFont="1" applyBorder="1" applyAlignment="1">
      <alignment wrapText="1"/>
    </xf>
    <xf numFmtId="165" fontId="6" fillId="0" borderId="1" xfId="0" applyNumberFormat="1" applyFont="1" applyBorder="1" applyAlignment="1">
      <alignment horizontal="left"/>
    </xf>
    <xf numFmtId="165" fontId="7" fillId="0" borderId="1" xfId="0" applyNumberFormat="1" applyFont="1" applyBorder="1" applyAlignment="1">
      <alignment horizontal="left"/>
    </xf>
    <xf numFmtId="165" fontId="8" fillId="0" borderId="1" xfId="0" applyNumberFormat="1" applyFont="1" applyBorder="1" applyAlignment="1">
      <alignment horizontal="left"/>
    </xf>
    <xf numFmtId="0" fontId="12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10" fillId="0" borderId="1" xfId="1" applyNumberFormat="1" applyFont="1" applyFill="1" applyBorder="1" applyAlignment="1" applyProtection="1">
      <alignment horizontal="right" wrapText="1"/>
      <protection hidden="1"/>
    </xf>
    <xf numFmtId="164" fontId="10" fillId="0" borderId="1" xfId="1" applyNumberFormat="1" applyFont="1" applyFill="1" applyBorder="1" applyAlignment="1" applyProtection="1">
      <alignment horizontal="left"/>
      <protection hidden="1"/>
    </xf>
    <xf numFmtId="165" fontId="8" fillId="0" borderId="1" xfId="0" applyNumberFormat="1" applyFont="1" applyBorder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13" fillId="0" borderId="0" xfId="1" applyNumberFormat="1" applyFont="1" applyFill="1" applyAlignment="1" applyProtection="1">
      <alignment wrapText="1"/>
      <protection hidden="1"/>
    </xf>
    <xf numFmtId="0" fontId="11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12" fillId="0" borderId="1" xfId="1" applyNumberFormat="1" applyFont="1" applyFill="1" applyBorder="1" applyAlignment="1" applyProtection="1">
      <alignment horizontal="left"/>
      <protection hidden="1"/>
    </xf>
    <xf numFmtId="165" fontId="12" fillId="0" borderId="1" xfId="1" applyNumberFormat="1" applyFont="1" applyFill="1" applyBorder="1" applyAlignment="1" applyProtection="1">
      <alignment horizontal="right" wrapText="1"/>
      <protection hidden="1"/>
    </xf>
    <xf numFmtId="167" fontId="10" fillId="0" borderId="1" xfId="0" applyNumberFormat="1" applyFont="1" applyBorder="1"/>
    <xf numFmtId="0" fontId="10" fillId="0" borderId="1" xfId="0" applyFont="1" applyBorder="1"/>
    <xf numFmtId="167" fontId="12" fillId="0" borderId="1" xfId="0" applyNumberFormat="1" applyFont="1" applyBorder="1"/>
    <xf numFmtId="0" fontId="15" fillId="0" borderId="1" xfId="0" applyFont="1" applyBorder="1" applyAlignment="1">
      <alignment horizontal="center" vertical="center" wrapText="1"/>
    </xf>
    <xf numFmtId="166" fontId="10" fillId="0" borderId="1" xfId="1" applyNumberFormat="1" applyFont="1" applyFill="1" applyBorder="1" applyAlignment="1" applyProtection="1">
      <alignment horizontal="right"/>
      <protection hidden="1"/>
    </xf>
    <xf numFmtId="165" fontId="6" fillId="0" borderId="1" xfId="0" applyNumberFormat="1" applyFont="1" applyBorder="1" applyAlignment="1"/>
    <xf numFmtId="165" fontId="12" fillId="0" borderId="2" xfId="1" applyNumberFormat="1" applyFont="1" applyFill="1" applyBorder="1" applyAlignment="1" applyProtection="1">
      <alignment horizontal="left" wrapText="1"/>
      <protection hidden="1"/>
    </xf>
    <xf numFmtId="0" fontId="4" fillId="0" borderId="0" xfId="0" applyFont="1"/>
    <xf numFmtId="0" fontId="3" fillId="0" borderId="0" xfId="0" applyFont="1"/>
    <xf numFmtId="0" fontId="5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49" fontId="7" fillId="0" borderId="1" xfId="0" applyNumberFormat="1" applyFont="1" applyBorder="1" applyAlignment="1">
      <alignment horizontal="right"/>
    </xf>
    <xf numFmtId="49" fontId="6" fillId="0" borderId="1" xfId="0" applyNumberFormat="1" applyFont="1" applyBorder="1" applyAlignment="1">
      <alignment horizontal="right"/>
    </xf>
    <xf numFmtId="49" fontId="8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165" fontId="6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8" fillId="0" borderId="1" xfId="0" applyFont="1" applyBorder="1" applyAlignment="1">
      <alignment horizontal="right"/>
    </xf>
    <xf numFmtId="166" fontId="10" fillId="0" borderId="1" xfId="1" applyNumberFormat="1" applyFont="1" applyFill="1" applyBorder="1" applyAlignment="1" applyProtection="1">
      <alignment horizontal="right" vertical="center"/>
      <protection hidden="1"/>
    </xf>
    <xf numFmtId="0" fontId="17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4" xfId="0" applyFont="1" applyBorder="1" applyAlignment="1">
      <alignment wrapText="1"/>
    </xf>
    <xf numFmtId="0" fontId="8" fillId="0" borderId="6" xfId="0" applyFont="1" applyBorder="1" applyAlignment="1">
      <alignment wrapText="1"/>
    </xf>
    <xf numFmtId="0" fontId="10" fillId="0" borderId="1" xfId="0" applyFont="1" applyBorder="1" applyAlignment="1">
      <alignment wrapText="1"/>
    </xf>
    <xf numFmtId="49" fontId="10" fillId="0" borderId="1" xfId="0" applyNumberFormat="1" applyFont="1" applyBorder="1"/>
    <xf numFmtId="165" fontId="10" fillId="0" borderId="1" xfId="0" applyNumberFormat="1" applyFont="1" applyBorder="1" applyAlignment="1">
      <alignment horizontal="left"/>
    </xf>
    <xf numFmtId="0" fontId="18" fillId="0" borderId="0" xfId="0" applyFont="1" applyAlignment="1">
      <alignment wrapText="1"/>
    </xf>
    <xf numFmtId="0" fontId="1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1" fillId="0" borderId="1" xfId="0" applyFont="1" applyBorder="1" applyAlignment="1">
      <alignment wrapText="1"/>
    </xf>
    <xf numFmtId="165" fontId="19" fillId="0" borderId="1" xfId="0" applyNumberFormat="1" applyFont="1" applyBorder="1" applyAlignment="1">
      <alignment horizontal="left"/>
    </xf>
    <xf numFmtId="49" fontId="12" fillId="0" borderId="1" xfId="0" applyNumberFormat="1" applyFont="1" applyBorder="1" applyAlignment="1">
      <alignment horizontal="right"/>
    </xf>
    <xf numFmtId="49" fontId="10" fillId="0" borderId="1" xfId="0" applyNumberFormat="1" applyFont="1" applyBorder="1" applyAlignment="1">
      <alignment horizontal="right"/>
    </xf>
    <xf numFmtId="0" fontId="19" fillId="0" borderId="1" xfId="0" applyFont="1" applyBorder="1" applyAlignment="1">
      <alignment wrapText="1"/>
    </xf>
    <xf numFmtId="49" fontId="19" fillId="0" borderId="1" xfId="0" applyNumberFormat="1" applyFont="1" applyBorder="1"/>
    <xf numFmtId="49" fontId="19" fillId="0" borderId="1" xfId="0" applyNumberFormat="1" applyFont="1" applyBorder="1" applyAlignment="1">
      <alignment horizontal="right"/>
    </xf>
    <xf numFmtId="49" fontId="11" fillId="0" borderId="1" xfId="0" applyNumberFormat="1" applyFont="1" applyBorder="1"/>
    <xf numFmtId="165" fontId="11" fillId="0" borderId="1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right"/>
    </xf>
    <xf numFmtId="167" fontId="11" fillId="0" borderId="1" xfId="0" applyNumberFormat="1" applyFont="1" applyBorder="1"/>
    <xf numFmtId="0" fontId="11" fillId="2" borderId="1" xfId="0" applyFont="1" applyFill="1" applyBorder="1" applyAlignment="1">
      <alignment wrapText="1"/>
    </xf>
    <xf numFmtId="49" fontId="11" fillId="2" borderId="1" xfId="0" applyNumberFormat="1" applyFont="1" applyFill="1" applyBorder="1"/>
    <xf numFmtId="165" fontId="11" fillId="2" borderId="1" xfId="0" applyNumberFormat="1" applyFont="1" applyFill="1" applyBorder="1" applyAlignment="1">
      <alignment horizontal="left"/>
    </xf>
    <xf numFmtId="49" fontId="13" fillId="2" borderId="1" xfId="0" applyNumberFormat="1" applyFont="1" applyFill="1" applyBorder="1" applyAlignment="1">
      <alignment horizontal="right"/>
    </xf>
    <xf numFmtId="167" fontId="11" fillId="2" borderId="1" xfId="0" applyNumberFormat="1" applyFont="1" applyFill="1" applyBorder="1"/>
    <xf numFmtId="0" fontId="11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11" fillId="2" borderId="1" xfId="0" applyNumberFormat="1" applyFont="1" applyFill="1" applyBorder="1" applyAlignment="1">
      <alignment horizontal="right"/>
    </xf>
    <xf numFmtId="0" fontId="11" fillId="2" borderId="2" xfId="1" applyNumberFormat="1" applyFont="1" applyFill="1" applyBorder="1" applyAlignment="1" applyProtection="1">
      <alignment horizontal="left" vertical="center" wrapText="1"/>
      <protection hidden="1"/>
    </xf>
    <xf numFmtId="0" fontId="17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10" fillId="2" borderId="1" xfId="0" applyNumberFormat="1" applyFont="1" applyFill="1" applyBorder="1"/>
    <xf numFmtId="165" fontId="10" fillId="2" borderId="1" xfId="0" applyNumberFormat="1" applyFont="1" applyFill="1" applyBorder="1" applyAlignment="1">
      <alignment horizontal="left"/>
    </xf>
    <xf numFmtId="49" fontId="10" fillId="2" borderId="1" xfId="0" applyNumberFormat="1" applyFont="1" applyFill="1" applyBorder="1" applyAlignment="1">
      <alignment horizontal="right"/>
    </xf>
    <xf numFmtId="167" fontId="10" fillId="2" borderId="1" xfId="0" applyNumberFormat="1" applyFont="1" applyFill="1" applyBorder="1"/>
    <xf numFmtId="0" fontId="10" fillId="2" borderId="1" xfId="0" applyFont="1" applyFill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20" fillId="0" borderId="1" xfId="0" applyFont="1" applyBorder="1"/>
    <xf numFmtId="0" fontId="20" fillId="0" borderId="1" xfId="0" applyFont="1" applyBorder="1" applyAlignment="1">
      <alignment wrapText="1"/>
    </xf>
    <xf numFmtId="165" fontId="7" fillId="0" borderId="2" xfId="0" applyNumberFormat="1" applyFont="1" applyBorder="1" applyAlignment="1">
      <alignment horizontal="left"/>
    </xf>
    <xf numFmtId="0" fontId="13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2" xfId="0" applyNumberFormat="1" applyFont="1" applyBorder="1" applyAlignment="1">
      <alignment horizontal="left"/>
    </xf>
    <xf numFmtId="0" fontId="1" fillId="0" borderId="0" xfId="0" applyFont="1"/>
    <xf numFmtId="167" fontId="10" fillId="0" borderId="1" xfId="0" applyNumberFormat="1" applyFont="1" applyFill="1" applyBorder="1"/>
    <xf numFmtId="0" fontId="0" fillId="0" borderId="0" xfId="0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4" fillId="0" borderId="0" xfId="1" applyNumberFormat="1" applyFont="1" applyFill="1" applyAlignment="1" applyProtection="1">
      <alignment horizontal="center" vertical="center" wrapText="1"/>
      <protection hidden="1"/>
    </xf>
    <xf numFmtId="0" fontId="13" fillId="0" borderId="0" xfId="1" applyNumberFormat="1" applyFont="1" applyFill="1" applyAlignment="1" applyProtection="1">
      <alignment horizontal="right" wrapText="1"/>
      <protection hidden="1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49"/>
  <sheetViews>
    <sheetView tabSelected="1" topLeftCell="A118" workbookViewId="0">
      <selection activeCell="K134" sqref="K134"/>
    </sheetView>
  </sheetViews>
  <sheetFormatPr defaultRowHeight="15"/>
  <cols>
    <col min="1" max="1" width="64.42578125" customWidth="1"/>
    <col min="3" max="3" width="10.42578125" customWidth="1"/>
    <col min="4" max="4" width="14" customWidth="1"/>
    <col min="5" max="5" width="9.42578125" style="43" customWidth="1"/>
    <col min="6" max="6" width="12.85546875" customWidth="1"/>
  </cols>
  <sheetData>
    <row r="1" spans="1:8" ht="105.75" customHeight="1">
      <c r="B1" s="95" t="s">
        <v>120</v>
      </c>
      <c r="C1" s="95"/>
      <c r="D1" s="95"/>
      <c r="E1" s="95"/>
      <c r="F1" s="95"/>
      <c r="G1" s="95"/>
      <c r="H1" s="95"/>
    </row>
    <row r="2" spans="1:8" ht="15.75" customHeight="1">
      <c r="A2" s="27"/>
      <c r="B2" s="27"/>
      <c r="C2" s="27"/>
      <c r="D2" s="27"/>
      <c r="E2" s="103"/>
      <c r="F2" s="103"/>
      <c r="G2" s="103"/>
      <c r="H2" s="103"/>
    </row>
    <row r="3" spans="1:8" ht="77.25" customHeight="1">
      <c r="A3" s="102" t="s">
        <v>106</v>
      </c>
      <c r="B3" s="102"/>
      <c r="C3" s="102"/>
      <c r="D3" s="102"/>
      <c r="E3" s="102"/>
      <c r="F3" s="102"/>
      <c r="G3" s="102"/>
      <c r="H3" s="102"/>
    </row>
    <row r="4" spans="1:8" ht="15.75">
      <c r="H4" s="28" t="s">
        <v>42</v>
      </c>
    </row>
    <row r="5" spans="1:8" ht="15" customHeight="1">
      <c r="A5" s="96" t="s">
        <v>0</v>
      </c>
      <c r="B5" s="97"/>
      <c r="C5" s="97"/>
      <c r="D5" s="97"/>
      <c r="E5" s="98"/>
      <c r="F5" s="99" t="s">
        <v>5</v>
      </c>
      <c r="G5" s="100"/>
      <c r="H5" s="101"/>
    </row>
    <row r="6" spans="1:8" ht="51.75" customHeight="1">
      <c r="A6" s="96"/>
      <c r="B6" s="7" t="s">
        <v>1</v>
      </c>
      <c r="C6" s="36" t="s">
        <v>2</v>
      </c>
      <c r="D6" s="7" t="s">
        <v>3</v>
      </c>
      <c r="E6" s="42" t="s">
        <v>4</v>
      </c>
      <c r="F6" s="87" t="s">
        <v>102</v>
      </c>
      <c r="G6" s="87" t="s">
        <v>104</v>
      </c>
      <c r="H6" s="87" t="s">
        <v>103</v>
      </c>
    </row>
    <row r="7" spans="1:8" ht="15.75">
      <c r="A7" s="1" t="s">
        <v>6</v>
      </c>
      <c r="B7" s="2" t="s">
        <v>7</v>
      </c>
      <c r="C7" s="2"/>
      <c r="D7" s="2"/>
      <c r="E7" s="44"/>
      <c r="F7" s="35">
        <f>F8+F17+F32+F37</f>
        <v>1782.1</v>
      </c>
      <c r="G7" s="35">
        <f>G8+G17+G32+G37</f>
        <v>1151.8000000000002</v>
      </c>
      <c r="H7" s="35">
        <f>H8+H17+H32+H37</f>
        <v>1370</v>
      </c>
    </row>
    <row r="8" spans="1:8" ht="36" customHeight="1">
      <c r="A8" s="3" t="s">
        <v>67</v>
      </c>
      <c r="B8" s="2" t="s">
        <v>7</v>
      </c>
      <c r="C8" s="2" t="s">
        <v>8</v>
      </c>
      <c r="D8" s="2"/>
      <c r="E8" s="44"/>
      <c r="F8" s="35">
        <f t="shared" ref="F8:H15" si="0">F9</f>
        <v>740.1</v>
      </c>
      <c r="G8" s="35">
        <f t="shared" si="0"/>
        <v>740.1</v>
      </c>
      <c r="H8" s="35">
        <f t="shared" si="0"/>
        <v>740.1</v>
      </c>
    </row>
    <row r="9" spans="1:8" ht="15.75">
      <c r="A9" s="4" t="s">
        <v>71</v>
      </c>
      <c r="B9" s="5" t="s">
        <v>7</v>
      </c>
      <c r="C9" s="5" t="s">
        <v>8</v>
      </c>
      <c r="D9" s="18" t="s">
        <v>57</v>
      </c>
      <c r="E9" s="45"/>
      <c r="F9" s="33">
        <f>F15</f>
        <v>740.1</v>
      </c>
      <c r="G9" s="33">
        <f t="shared" ref="G9:H12" si="1">G10</f>
        <v>740.1</v>
      </c>
      <c r="H9" s="33">
        <f t="shared" si="1"/>
        <v>740.1</v>
      </c>
    </row>
    <row r="10" spans="1:8" ht="15.75">
      <c r="A10" s="4" t="s">
        <v>47</v>
      </c>
      <c r="B10" s="5" t="s">
        <v>7</v>
      </c>
      <c r="C10" s="5" t="s">
        <v>8</v>
      </c>
      <c r="D10" s="18" t="s">
        <v>115</v>
      </c>
      <c r="E10" s="45"/>
      <c r="F10" s="33">
        <v>0</v>
      </c>
      <c r="G10" s="33">
        <f t="shared" si="1"/>
        <v>740.1</v>
      </c>
      <c r="H10" s="33">
        <f t="shared" si="1"/>
        <v>740.1</v>
      </c>
    </row>
    <row r="11" spans="1:8" ht="15.75">
      <c r="A11" s="4" t="s">
        <v>9</v>
      </c>
      <c r="B11" s="5" t="s">
        <v>7</v>
      </c>
      <c r="C11" s="5" t="s">
        <v>8</v>
      </c>
      <c r="D11" s="18" t="s">
        <v>117</v>
      </c>
      <c r="E11" s="45"/>
      <c r="F11" s="33">
        <v>0</v>
      </c>
      <c r="G11" s="33">
        <f t="shared" si="1"/>
        <v>740.1</v>
      </c>
      <c r="H11" s="33">
        <f t="shared" si="1"/>
        <v>740.1</v>
      </c>
    </row>
    <row r="12" spans="1:8" ht="63">
      <c r="A12" s="4" t="s">
        <v>63</v>
      </c>
      <c r="B12" s="5" t="s">
        <v>7</v>
      </c>
      <c r="C12" s="5" t="s">
        <v>8</v>
      </c>
      <c r="D12" s="18" t="s">
        <v>117</v>
      </c>
      <c r="E12" s="45" t="s">
        <v>10</v>
      </c>
      <c r="F12" s="33">
        <v>0</v>
      </c>
      <c r="G12" s="33">
        <f t="shared" si="1"/>
        <v>740.1</v>
      </c>
      <c r="H12" s="33">
        <f t="shared" si="1"/>
        <v>740.1</v>
      </c>
    </row>
    <row r="13" spans="1:8" ht="31.5">
      <c r="A13" s="4" t="s">
        <v>11</v>
      </c>
      <c r="B13" s="5" t="s">
        <v>7</v>
      </c>
      <c r="C13" s="5" t="s">
        <v>8</v>
      </c>
      <c r="D13" s="18" t="s">
        <v>117</v>
      </c>
      <c r="E13" s="45" t="s">
        <v>12</v>
      </c>
      <c r="F13" s="33">
        <v>0</v>
      </c>
      <c r="G13" s="33">
        <v>740.1</v>
      </c>
      <c r="H13" s="33">
        <v>740.1</v>
      </c>
    </row>
    <row r="14" spans="1:8" ht="63">
      <c r="A14" s="61" t="s">
        <v>92</v>
      </c>
      <c r="B14" s="5" t="s">
        <v>7</v>
      </c>
      <c r="C14" s="5" t="s">
        <v>8</v>
      </c>
      <c r="D14" s="18" t="s">
        <v>95</v>
      </c>
      <c r="E14" s="45"/>
      <c r="F14" s="33">
        <f>F16</f>
        <v>740.1</v>
      </c>
      <c r="G14" s="33">
        <f>G15</f>
        <v>0</v>
      </c>
      <c r="H14" s="33">
        <f>H15</f>
        <v>0</v>
      </c>
    </row>
    <row r="15" spans="1:8" ht="62.25" customHeight="1">
      <c r="A15" s="4" t="s">
        <v>63</v>
      </c>
      <c r="B15" s="5" t="s">
        <v>7</v>
      </c>
      <c r="C15" s="5" t="s">
        <v>8</v>
      </c>
      <c r="D15" s="18" t="s">
        <v>95</v>
      </c>
      <c r="E15" s="45" t="s">
        <v>10</v>
      </c>
      <c r="F15" s="33">
        <f t="shared" si="0"/>
        <v>740.1</v>
      </c>
      <c r="G15" s="33">
        <f t="shared" si="0"/>
        <v>0</v>
      </c>
      <c r="H15" s="33">
        <f t="shared" si="0"/>
        <v>0</v>
      </c>
    </row>
    <row r="16" spans="1:8" ht="38.25" customHeight="1">
      <c r="A16" s="4" t="s">
        <v>11</v>
      </c>
      <c r="B16" s="5" t="s">
        <v>7</v>
      </c>
      <c r="C16" s="5" t="s">
        <v>8</v>
      </c>
      <c r="D16" s="18" t="s">
        <v>95</v>
      </c>
      <c r="E16" s="45" t="s">
        <v>12</v>
      </c>
      <c r="F16" s="33">
        <v>740.1</v>
      </c>
      <c r="G16" s="33">
        <v>0</v>
      </c>
      <c r="H16" s="33">
        <v>0</v>
      </c>
    </row>
    <row r="17" spans="1:8" ht="66.75" customHeight="1">
      <c r="A17" s="60" t="s">
        <v>89</v>
      </c>
      <c r="B17" s="2" t="s">
        <v>7</v>
      </c>
      <c r="C17" s="2" t="s">
        <v>19</v>
      </c>
      <c r="D17" s="19"/>
      <c r="E17" s="44"/>
      <c r="F17" s="35">
        <f>F18</f>
        <v>1009</v>
      </c>
      <c r="G17" s="35">
        <f t="shared" ref="G17:H17" si="2">G18+G29</f>
        <v>378.70000000000005</v>
      </c>
      <c r="H17" s="35">
        <f t="shared" si="2"/>
        <v>596.9</v>
      </c>
    </row>
    <row r="18" spans="1:8" ht="18.75" customHeight="1">
      <c r="A18" s="4" t="s">
        <v>71</v>
      </c>
      <c r="B18" s="5" t="s">
        <v>7</v>
      </c>
      <c r="C18" s="5" t="s">
        <v>19</v>
      </c>
      <c r="D18" s="18" t="s">
        <v>57</v>
      </c>
      <c r="E18" s="45"/>
      <c r="F18" s="33">
        <v>1009</v>
      </c>
      <c r="G18" s="33">
        <f t="shared" ref="G18:H18" si="3">G19+G26</f>
        <v>378.70000000000005</v>
      </c>
      <c r="H18" s="33">
        <f t="shared" si="3"/>
        <v>596.9</v>
      </c>
    </row>
    <row r="19" spans="1:8" ht="47.25">
      <c r="A19" s="54" t="s">
        <v>96</v>
      </c>
      <c r="B19" s="58" t="s">
        <v>7</v>
      </c>
      <c r="C19" s="58" t="s">
        <v>19</v>
      </c>
      <c r="D19" s="63" t="s">
        <v>58</v>
      </c>
      <c r="E19" s="64"/>
      <c r="F19" s="33">
        <v>287</v>
      </c>
      <c r="G19" s="33">
        <f t="shared" ref="G19:H19" si="4">G20+G22+G24</f>
        <v>378.6</v>
      </c>
      <c r="H19" s="33">
        <f t="shared" si="4"/>
        <v>596.79999999999995</v>
      </c>
    </row>
    <row r="20" spans="1:8" ht="75" customHeight="1">
      <c r="A20" s="54" t="s">
        <v>63</v>
      </c>
      <c r="B20" s="58" t="s">
        <v>7</v>
      </c>
      <c r="C20" s="58" t="s">
        <v>19</v>
      </c>
      <c r="D20" s="63" t="s">
        <v>58</v>
      </c>
      <c r="E20" s="65" t="s">
        <v>10</v>
      </c>
      <c r="F20" s="33">
        <f>F21</f>
        <v>2</v>
      </c>
      <c r="G20" s="33">
        <f t="shared" ref="G20:H20" si="5">G21</f>
        <v>378.6</v>
      </c>
      <c r="H20" s="33">
        <f t="shared" si="5"/>
        <v>596.79999999999995</v>
      </c>
    </row>
    <row r="21" spans="1:8" ht="45.75" customHeight="1">
      <c r="A21" s="66" t="s">
        <v>11</v>
      </c>
      <c r="B21" s="58" t="s">
        <v>7</v>
      </c>
      <c r="C21" s="58" t="s">
        <v>19</v>
      </c>
      <c r="D21" s="63" t="s">
        <v>58</v>
      </c>
      <c r="E21" s="65" t="s">
        <v>12</v>
      </c>
      <c r="F21" s="33">
        <v>2</v>
      </c>
      <c r="G21" s="33">
        <v>378.6</v>
      </c>
      <c r="H21" s="33">
        <v>596.79999999999995</v>
      </c>
    </row>
    <row r="22" spans="1:8" ht="33" customHeight="1">
      <c r="A22" s="66" t="s">
        <v>97</v>
      </c>
      <c r="B22" s="58" t="s">
        <v>7</v>
      </c>
      <c r="C22" s="58" t="s">
        <v>19</v>
      </c>
      <c r="D22" s="63" t="s">
        <v>58</v>
      </c>
      <c r="E22" s="65" t="s">
        <v>14</v>
      </c>
      <c r="F22" s="33">
        <f>F23</f>
        <v>255</v>
      </c>
      <c r="G22" s="33">
        <f t="shared" ref="G22:H22" si="6">G23</f>
        <v>0</v>
      </c>
      <c r="H22" s="33">
        <f t="shared" si="6"/>
        <v>0</v>
      </c>
    </row>
    <row r="23" spans="1:8" ht="30.75" customHeight="1">
      <c r="A23" s="66" t="s">
        <v>64</v>
      </c>
      <c r="B23" s="67" t="s">
        <v>7</v>
      </c>
      <c r="C23" s="67" t="s">
        <v>19</v>
      </c>
      <c r="D23" s="63" t="s">
        <v>58</v>
      </c>
      <c r="E23" s="68" t="s">
        <v>15</v>
      </c>
      <c r="F23" s="33">
        <v>255</v>
      </c>
      <c r="G23" s="33">
        <v>0</v>
      </c>
      <c r="H23" s="33">
        <v>0</v>
      </c>
    </row>
    <row r="24" spans="1:8" ht="33.75" customHeight="1">
      <c r="A24" s="54" t="s">
        <v>16</v>
      </c>
      <c r="B24" s="67" t="s">
        <v>7</v>
      </c>
      <c r="C24" s="67" t="s">
        <v>19</v>
      </c>
      <c r="D24" s="63" t="s">
        <v>58</v>
      </c>
      <c r="E24" s="68" t="s">
        <v>17</v>
      </c>
      <c r="F24" s="33">
        <f>F25</f>
        <v>30</v>
      </c>
      <c r="G24" s="33">
        <f t="shared" ref="G24:H24" si="7">G25</f>
        <v>0</v>
      </c>
      <c r="H24" s="33">
        <f t="shared" si="7"/>
        <v>0</v>
      </c>
    </row>
    <row r="25" spans="1:8" ht="21.75" customHeight="1">
      <c r="A25" s="66" t="s">
        <v>65</v>
      </c>
      <c r="B25" s="67" t="s">
        <v>7</v>
      </c>
      <c r="C25" s="67" t="s">
        <v>19</v>
      </c>
      <c r="D25" s="63" t="s">
        <v>58</v>
      </c>
      <c r="E25" s="68" t="s">
        <v>18</v>
      </c>
      <c r="F25" s="33">
        <v>30</v>
      </c>
      <c r="G25" s="33">
        <v>0</v>
      </c>
      <c r="H25" s="33">
        <v>0</v>
      </c>
    </row>
    <row r="26" spans="1:8" ht="61.5" customHeight="1">
      <c r="A26" s="62" t="s">
        <v>98</v>
      </c>
      <c r="B26" s="69" t="s">
        <v>7</v>
      </c>
      <c r="C26" s="69" t="s">
        <v>19</v>
      </c>
      <c r="D26" s="70" t="s">
        <v>99</v>
      </c>
      <c r="E26" s="68"/>
      <c r="F26" s="33">
        <f>F27</f>
        <v>0.1</v>
      </c>
      <c r="G26" s="33">
        <f t="shared" ref="G26:H27" si="8">G27</f>
        <v>0.1</v>
      </c>
      <c r="H26" s="33">
        <f t="shared" si="8"/>
        <v>0.1</v>
      </c>
    </row>
    <row r="27" spans="1:8" ht="29.25" customHeight="1">
      <c r="A27" s="66" t="s">
        <v>97</v>
      </c>
      <c r="B27" s="67" t="s">
        <v>7</v>
      </c>
      <c r="C27" s="67" t="s">
        <v>19</v>
      </c>
      <c r="D27" s="70" t="s">
        <v>99</v>
      </c>
      <c r="E27" s="68" t="s">
        <v>14</v>
      </c>
      <c r="F27" s="33">
        <f>F28</f>
        <v>0.1</v>
      </c>
      <c r="G27" s="33">
        <f t="shared" si="8"/>
        <v>0.1</v>
      </c>
      <c r="H27" s="33">
        <f t="shared" si="8"/>
        <v>0.1</v>
      </c>
    </row>
    <row r="28" spans="1:8" ht="29.25" customHeight="1">
      <c r="A28" s="66" t="s">
        <v>64</v>
      </c>
      <c r="B28" s="67" t="s">
        <v>7</v>
      </c>
      <c r="C28" s="67" t="s">
        <v>19</v>
      </c>
      <c r="D28" s="70" t="s">
        <v>99</v>
      </c>
      <c r="E28" s="68" t="s">
        <v>15</v>
      </c>
      <c r="F28" s="33">
        <v>0.1</v>
      </c>
      <c r="G28" s="33">
        <v>0.1</v>
      </c>
      <c r="H28" s="33">
        <v>0.1</v>
      </c>
    </row>
    <row r="29" spans="1:8" ht="63" customHeight="1">
      <c r="A29" s="61" t="s">
        <v>92</v>
      </c>
      <c r="B29" s="69" t="s">
        <v>7</v>
      </c>
      <c r="C29" s="69" t="s">
        <v>19</v>
      </c>
      <c r="D29" s="70" t="s">
        <v>95</v>
      </c>
      <c r="E29" s="71"/>
      <c r="F29" s="72">
        <f>F30</f>
        <v>721.9</v>
      </c>
      <c r="G29" s="72">
        <f t="shared" ref="G29:H30" si="9">G30</f>
        <v>0</v>
      </c>
      <c r="H29" s="72">
        <f t="shared" si="9"/>
        <v>0</v>
      </c>
    </row>
    <row r="30" spans="1:8" ht="61.5" customHeight="1">
      <c r="A30" s="62" t="s">
        <v>63</v>
      </c>
      <c r="B30" s="69" t="s">
        <v>7</v>
      </c>
      <c r="C30" s="69" t="s">
        <v>19</v>
      </c>
      <c r="D30" s="70" t="s">
        <v>95</v>
      </c>
      <c r="E30" s="71" t="s">
        <v>10</v>
      </c>
      <c r="F30" s="72">
        <f>F31</f>
        <v>721.9</v>
      </c>
      <c r="G30" s="72">
        <f t="shared" si="9"/>
        <v>0</v>
      </c>
      <c r="H30" s="72">
        <f t="shared" si="9"/>
        <v>0</v>
      </c>
    </row>
    <row r="31" spans="1:8" ht="33.75" customHeight="1">
      <c r="A31" s="62" t="s">
        <v>11</v>
      </c>
      <c r="B31" s="69" t="s">
        <v>7</v>
      </c>
      <c r="C31" s="69" t="s">
        <v>19</v>
      </c>
      <c r="D31" s="70" t="s">
        <v>95</v>
      </c>
      <c r="E31" s="71" t="s">
        <v>12</v>
      </c>
      <c r="F31" s="72">
        <v>721.9</v>
      </c>
      <c r="G31" s="72">
        <v>0</v>
      </c>
      <c r="H31" s="72">
        <v>0</v>
      </c>
    </row>
    <row r="32" spans="1:8" ht="43.5" customHeight="1">
      <c r="A32" s="6" t="s">
        <v>68</v>
      </c>
      <c r="B32" s="2" t="s">
        <v>7</v>
      </c>
      <c r="C32" s="2" t="s">
        <v>48</v>
      </c>
      <c r="D32" s="19"/>
      <c r="E32" s="44"/>
      <c r="F32" s="35">
        <f>F33</f>
        <v>30</v>
      </c>
      <c r="G32" s="35">
        <f t="shared" ref="G32:H35" si="10">G33</f>
        <v>30</v>
      </c>
      <c r="H32" s="35">
        <f t="shared" si="10"/>
        <v>30</v>
      </c>
    </row>
    <row r="33" spans="1:8" ht="33.75" customHeight="1">
      <c r="A33" s="4" t="s">
        <v>71</v>
      </c>
      <c r="B33" s="5" t="s">
        <v>7</v>
      </c>
      <c r="C33" s="5" t="s">
        <v>48</v>
      </c>
      <c r="D33" s="18" t="s">
        <v>57</v>
      </c>
      <c r="E33" s="45"/>
      <c r="F33" s="33">
        <f>F34</f>
        <v>30</v>
      </c>
      <c r="G33" s="33">
        <f t="shared" si="10"/>
        <v>30</v>
      </c>
      <c r="H33" s="33">
        <f t="shared" si="10"/>
        <v>30</v>
      </c>
    </row>
    <row r="34" spans="1:8" ht="45" customHeight="1">
      <c r="A34" s="4" t="s">
        <v>74</v>
      </c>
      <c r="B34" s="5" t="s">
        <v>7</v>
      </c>
      <c r="C34" s="5" t="s">
        <v>48</v>
      </c>
      <c r="D34" s="18" t="s">
        <v>75</v>
      </c>
      <c r="E34" s="45"/>
      <c r="F34" s="33">
        <f>F35</f>
        <v>30</v>
      </c>
      <c r="G34" s="33">
        <f t="shared" si="10"/>
        <v>30</v>
      </c>
      <c r="H34" s="33">
        <f t="shared" si="10"/>
        <v>30</v>
      </c>
    </row>
    <row r="35" spans="1:8" ht="15.75" customHeight="1">
      <c r="A35" s="4" t="s">
        <v>49</v>
      </c>
      <c r="B35" s="5" t="s">
        <v>7</v>
      </c>
      <c r="C35" s="5" t="s">
        <v>48</v>
      </c>
      <c r="D35" s="18" t="s">
        <v>75</v>
      </c>
      <c r="E35" s="45" t="s">
        <v>53</v>
      </c>
      <c r="F35" s="33">
        <f>F36</f>
        <v>30</v>
      </c>
      <c r="G35" s="33">
        <f t="shared" si="10"/>
        <v>30</v>
      </c>
      <c r="H35" s="33">
        <f t="shared" si="10"/>
        <v>30</v>
      </c>
    </row>
    <row r="36" spans="1:8" ht="18" customHeight="1">
      <c r="A36" s="4" t="s">
        <v>50</v>
      </c>
      <c r="B36" s="5" t="s">
        <v>7</v>
      </c>
      <c r="C36" s="5" t="s">
        <v>48</v>
      </c>
      <c r="D36" s="18" t="s">
        <v>75</v>
      </c>
      <c r="E36" s="45" t="s">
        <v>56</v>
      </c>
      <c r="F36" s="33">
        <v>30</v>
      </c>
      <c r="G36" s="33">
        <v>30</v>
      </c>
      <c r="H36" s="33">
        <v>30</v>
      </c>
    </row>
    <row r="37" spans="1:8" s="9" customFormat="1" ht="22.5" customHeight="1">
      <c r="A37" s="6" t="s">
        <v>20</v>
      </c>
      <c r="B37" s="2" t="s">
        <v>7</v>
      </c>
      <c r="C37" s="2" t="s">
        <v>21</v>
      </c>
      <c r="D37" s="19"/>
      <c r="E37" s="48"/>
      <c r="F37" s="35">
        <f>F38</f>
        <v>3</v>
      </c>
      <c r="G37" s="35">
        <f t="shared" ref="G37:H38" si="11">G38</f>
        <v>3</v>
      </c>
      <c r="H37" s="35">
        <f t="shared" si="11"/>
        <v>3</v>
      </c>
    </row>
    <row r="38" spans="1:8" ht="16.5" customHeight="1">
      <c r="A38" s="4" t="s">
        <v>71</v>
      </c>
      <c r="B38" s="5" t="s">
        <v>7</v>
      </c>
      <c r="C38" s="5" t="s">
        <v>21</v>
      </c>
      <c r="D38" s="18" t="s">
        <v>57</v>
      </c>
      <c r="E38" s="47"/>
      <c r="F38" s="33">
        <f>F39</f>
        <v>3</v>
      </c>
      <c r="G38" s="33">
        <f t="shared" si="11"/>
        <v>3</v>
      </c>
      <c r="H38" s="33">
        <f t="shared" si="11"/>
        <v>3</v>
      </c>
    </row>
    <row r="39" spans="1:8" ht="24.75" customHeight="1">
      <c r="A39" s="4" t="s">
        <v>22</v>
      </c>
      <c r="B39" s="5" t="s">
        <v>7</v>
      </c>
      <c r="C39" s="5" t="s">
        <v>21</v>
      </c>
      <c r="D39" s="38" t="s">
        <v>60</v>
      </c>
      <c r="E39" s="49"/>
      <c r="F39" s="33">
        <f>F41</f>
        <v>3</v>
      </c>
      <c r="G39" s="33">
        <f t="shared" ref="G39:H39" si="12">G41</f>
        <v>3</v>
      </c>
      <c r="H39" s="33">
        <f t="shared" si="12"/>
        <v>3</v>
      </c>
    </row>
    <row r="40" spans="1:8" ht="27" customHeight="1">
      <c r="A40" s="4" t="s">
        <v>16</v>
      </c>
      <c r="B40" s="5" t="s">
        <v>7</v>
      </c>
      <c r="C40" s="5" t="s">
        <v>21</v>
      </c>
      <c r="D40" s="18" t="s">
        <v>59</v>
      </c>
      <c r="E40" s="47">
        <v>800</v>
      </c>
      <c r="F40" s="33">
        <f>F41</f>
        <v>3</v>
      </c>
      <c r="G40" s="33">
        <f t="shared" ref="G40:H40" si="13">G41</f>
        <v>3</v>
      </c>
      <c r="H40" s="33">
        <f t="shared" si="13"/>
        <v>3</v>
      </c>
    </row>
    <row r="41" spans="1:8" ht="24" customHeight="1">
      <c r="A41" s="4" t="s">
        <v>23</v>
      </c>
      <c r="B41" s="5" t="s">
        <v>7</v>
      </c>
      <c r="C41" s="5" t="s">
        <v>21</v>
      </c>
      <c r="D41" s="18" t="s">
        <v>60</v>
      </c>
      <c r="E41" s="47">
        <v>870</v>
      </c>
      <c r="F41" s="33">
        <v>3</v>
      </c>
      <c r="G41" s="94">
        <v>3</v>
      </c>
      <c r="H41" s="33">
        <v>3</v>
      </c>
    </row>
    <row r="42" spans="1:8" s="9" customFormat="1" ht="15.75">
      <c r="A42" s="6" t="s">
        <v>24</v>
      </c>
      <c r="B42" s="2" t="s">
        <v>8</v>
      </c>
      <c r="C42" s="2"/>
      <c r="D42" s="19"/>
      <c r="E42" s="48"/>
      <c r="F42" s="35">
        <f>F43</f>
        <v>110</v>
      </c>
      <c r="G42" s="35">
        <f t="shared" ref="G42:H44" si="14">G43</f>
        <v>111</v>
      </c>
      <c r="H42" s="35">
        <f t="shared" si="14"/>
        <v>115.60000000000001</v>
      </c>
    </row>
    <row r="43" spans="1:8" ht="15.75">
      <c r="A43" s="6" t="s">
        <v>25</v>
      </c>
      <c r="B43" s="2" t="s">
        <v>8</v>
      </c>
      <c r="C43" s="2" t="s">
        <v>13</v>
      </c>
      <c r="D43" s="19"/>
      <c r="E43" s="48"/>
      <c r="F43" s="35">
        <f>F44</f>
        <v>110</v>
      </c>
      <c r="G43" s="35">
        <f t="shared" si="14"/>
        <v>111</v>
      </c>
      <c r="H43" s="35">
        <f t="shared" si="14"/>
        <v>115.60000000000001</v>
      </c>
    </row>
    <row r="44" spans="1:8" ht="15.75">
      <c r="A44" s="4" t="s">
        <v>71</v>
      </c>
      <c r="B44" s="5" t="s">
        <v>8</v>
      </c>
      <c r="C44" s="5" t="s">
        <v>13</v>
      </c>
      <c r="D44" s="18" t="s">
        <v>57</v>
      </c>
      <c r="E44" s="47"/>
      <c r="F44" s="33">
        <f>F45</f>
        <v>110</v>
      </c>
      <c r="G44" s="33">
        <f t="shared" si="14"/>
        <v>111</v>
      </c>
      <c r="H44" s="33">
        <f t="shared" si="14"/>
        <v>115.60000000000001</v>
      </c>
    </row>
    <row r="45" spans="1:8" ht="47.25">
      <c r="A45" s="4" t="s">
        <v>69</v>
      </c>
      <c r="B45" s="5" t="s">
        <v>8</v>
      </c>
      <c r="C45" s="5" t="s">
        <v>13</v>
      </c>
      <c r="D45" s="18" t="s">
        <v>61</v>
      </c>
      <c r="E45" s="47"/>
      <c r="F45" s="33">
        <f>F46+F48</f>
        <v>110</v>
      </c>
      <c r="G45" s="33">
        <f t="shared" ref="G45:H45" si="15">G46+G48</f>
        <v>111</v>
      </c>
      <c r="H45" s="33">
        <f t="shared" si="15"/>
        <v>115.60000000000001</v>
      </c>
    </row>
    <row r="46" spans="1:8" ht="63">
      <c r="A46" s="4" t="s">
        <v>63</v>
      </c>
      <c r="B46" s="5" t="s">
        <v>8</v>
      </c>
      <c r="C46" s="5" t="s">
        <v>13</v>
      </c>
      <c r="D46" s="18" t="s">
        <v>61</v>
      </c>
      <c r="E46" s="47">
        <v>100</v>
      </c>
      <c r="F46" s="33">
        <f>F47</f>
        <v>109.1</v>
      </c>
      <c r="G46" s="33">
        <f>G47</f>
        <v>110.1</v>
      </c>
      <c r="H46" s="33">
        <f t="shared" ref="H46" si="16">H47</f>
        <v>114.7</v>
      </c>
    </row>
    <row r="47" spans="1:8" ht="36.75" customHeight="1">
      <c r="A47" s="4" t="s">
        <v>11</v>
      </c>
      <c r="B47" s="5" t="s">
        <v>8</v>
      </c>
      <c r="C47" s="5" t="s">
        <v>13</v>
      </c>
      <c r="D47" s="18" t="s">
        <v>61</v>
      </c>
      <c r="E47" s="45" t="s">
        <v>12</v>
      </c>
      <c r="F47" s="33">
        <v>109.1</v>
      </c>
      <c r="G47" s="33">
        <v>110.1</v>
      </c>
      <c r="H47" s="33">
        <v>114.7</v>
      </c>
    </row>
    <row r="48" spans="1:8" ht="37.5" customHeight="1">
      <c r="A48" s="4" t="s">
        <v>90</v>
      </c>
      <c r="B48" s="5" t="s">
        <v>8</v>
      </c>
      <c r="C48" s="5" t="s">
        <v>13</v>
      </c>
      <c r="D48" s="18" t="s">
        <v>61</v>
      </c>
      <c r="E48" s="47">
        <v>200</v>
      </c>
      <c r="F48" s="33">
        <f>F49</f>
        <v>0.9</v>
      </c>
      <c r="G48" s="33">
        <f t="shared" ref="G48:H48" si="17">G49</f>
        <v>0.9</v>
      </c>
      <c r="H48" s="33">
        <f t="shared" si="17"/>
        <v>0.9</v>
      </c>
    </row>
    <row r="49" spans="1:8" ht="31.5">
      <c r="A49" s="4" t="s">
        <v>64</v>
      </c>
      <c r="B49" s="5" t="s">
        <v>8</v>
      </c>
      <c r="C49" s="5" t="s">
        <v>13</v>
      </c>
      <c r="D49" s="18" t="s">
        <v>61</v>
      </c>
      <c r="E49" s="45" t="s">
        <v>15</v>
      </c>
      <c r="F49" s="33">
        <v>0.9</v>
      </c>
      <c r="G49" s="33">
        <v>0.9</v>
      </c>
      <c r="H49" s="33">
        <v>0.9</v>
      </c>
    </row>
    <row r="50" spans="1:8" ht="31.5">
      <c r="A50" s="6" t="s">
        <v>44</v>
      </c>
      <c r="B50" s="2" t="s">
        <v>13</v>
      </c>
      <c r="C50" s="2"/>
      <c r="D50" s="19"/>
      <c r="E50" s="44"/>
      <c r="F50" s="35">
        <f>F51</f>
        <v>10</v>
      </c>
      <c r="G50" s="35">
        <f t="shared" ref="G50:H53" si="18">G51</f>
        <v>5</v>
      </c>
      <c r="H50" s="35">
        <f t="shared" si="18"/>
        <v>5</v>
      </c>
    </row>
    <row r="51" spans="1:8" ht="48.75" customHeight="1">
      <c r="A51" s="6" t="s">
        <v>105</v>
      </c>
      <c r="B51" s="2" t="s">
        <v>13</v>
      </c>
      <c r="C51" s="2" t="s">
        <v>38</v>
      </c>
      <c r="D51" s="19"/>
      <c r="E51" s="44"/>
      <c r="F51" s="35">
        <v>10</v>
      </c>
      <c r="G51" s="35">
        <f t="shared" si="18"/>
        <v>5</v>
      </c>
      <c r="H51" s="35">
        <f t="shared" si="18"/>
        <v>5</v>
      </c>
    </row>
    <row r="52" spans="1:8" ht="15.75">
      <c r="A52" s="4" t="s">
        <v>71</v>
      </c>
      <c r="B52" s="2" t="s">
        <v>13</v>
      </c>
      <c r="C52" s="2" t="s">
        <v>38</v>
      </c>
      <c r="D52" s="18" t="s">
        <v>57</v>
      </c>
      <c r="E52" s="45"/>
      <c r="F52" s="33">
        <f>F53</f>
        <v>5</v>
      </c>
      <c r="G52" s="33">
        <f t="shared" si="18"/>
        <v>5</v>
      </c>
      <c r="H52" s="33">
        <f t="shared" si="18"/>
        <v>5</v>
      </c>
    </row>
    <row r="53" spans="1:8" ht="39.75" customHeight="1">
      <c r="A53" s="4" t="s">
        <v>45</v>
      </c>
      <c r="B53" s="5" t="s">
        <v>13</v>
      </c>
      <c r="C53" s="10" t="s">
        <v>38</v>
      </c>
      <c r="D53" s="18" t="s">
        <v>62</v>
      </c>
      <c r="E53" s="45"/>
      <c r="F53" s="33">
        <f>F54</f>
        <v>5</v>
      </c>
      <c r="G53" s="33">
        <f t="shared" si="18"/>
        <v>5</v>
      </c>
      <c r="H53" s="33">
        <f t="shared" si="18"/>
        <v>5</v>
      </c>
    </row>
    <row r="54" spans="1:8" ht="31.5">
      <c r="A54" s="4" t="s">
        <v>90</v>
      </c>
      <c r="B54" s="5" t="s">
        <v>13</v>
      </c>
      <c r="C54" s="10" t="s">
        <v>38</v>
      </c>
      <c r="D54" s="18" t="s">
        <v>62</v>
      </c>
      <c r="E54" s="45" t="s">
        <v>14</v>
      </c>
      <c r="F54" s="33">
        <f>F55</f>
        <v>5</v>
      </c>
      <c r="G54" s="33">
        <f>G55</f>
        <v>5</v>
      </c>
      <c r="H54" s="33">
        <f>H55</f>
        <v>5</v>
      </c>
    </row>
    <row r="55" spans="1:8" s="9" customFormat="1" ht="31.5" customHeight="1">
      <c r="A55" s="4" t="s">
        <v>64</v>
      </c>
      <c r="B55" s="5" t="s">
        <v>13</v>
      </c>
      <c r="C55" s="10" t="s">
        <v>38</v>
      </c>
      <c r="D55" s="18" t="s">
        <v>62</v>
      </c>
      <c r="E55" s="45" t="s">
        <v>15</v>
      </c>
      <c r="F55" s="33">
        <v>5</v>
      </c>
      <c r="G55" s="94">
        <v>5</v>
      </c>
      <c r="H55" s="33">
        <v>5</v>
      </c>
    </row>
    <row r="56" spans="1:8" s="9" customFormat="1" ht="31.5" customHeight="1">
      <c r="A56" s="4" t="s">
        <v>118</v>
      </c>
      <c r="B56" s="5" t="s">
        <v>13</v>
      </c>
      <c r="C56" s="10" t="s">
        <v>38</v>
      </c>
      <c r="D56" s="18" t="s">
        <v>119</v>
      </c>
      <c r="E56" s="45"/>
      <c r="F56" s="33">
        <v>5</v>
      </c>
      <c r="G56" s="94">
        <v>0</v>
      </c>
      <c r="H56" s="33">
        <v>0</v>
      </c>
    </row>
    <row r="57" spans="1:8" s="9" customFormat="1" ht="31.5" customHeight="1">
      <c r="A57" s="4" t="s">
        <v>90</v>
      </c>
      <c r="B57" s="5" t="s">
        <v>13</v>
      </c>
      <c r="C57" s="10" t="s">
        <v>38</v>
      </c>
      <c r="D57" s="18" t="s">
        <v>119</v>
      </c>
      <c r="E57" s="45" t="s">
        <v>14</v>
      </c>
      <c r="F57" s="33">
        <v>5</v>
      </c>
      <c r="G57" s="94">
        <v>0</v>
      </c>
      <c r="H57" s="33">
        <v>0</v>
      </c>
    </row>
    <row r="58" spans="1:8" s="9" customFormat="1" ht="31.5" customHeight="1">
      <c r="A58" s="4" t="s">
        <v>64</v>
      </c>
      <c r="B58" s="5" t="s">
        <v>13</v>
      </c>
      <c r="C58" s="10" t="s">
        <v>38</v>
      </c>
      <c r="D58" s="18" t="s">
        <v>119</v>
      </c>
      <c r="E58" s="45" t="s">
        <v>15</v>
      </c>
      <c r="F58" s="33">
        <v>5</v>
      </c>
      <c r="G58" s="94">
        <v>0</v>
      </c>
      <c r="H58" s="33">
        <v>0</v>
      </c>
    </row>
    <row r="59" spans="1:8" s="9" customFormat="1" ht="25.5" customHeight="1">
      <c r="A59" s="6" t="s">
        <v>26</v>
      </c>
      <c r="B59" s="2" t="s">
        <v>19</v>
      </c>
      <c r="C59" s="2"/>
      <c r="D59" s="19"/>
      <c r="E59" s="44"/>
      <c r="F59" s="35">
        <f>F60</f>
        <v>492.9</v>
      </c>
      <c r="G59" s="35">
        <f t="shared" ref="G59:H60" si="19">G60</f>
        <v>513.4</v>
      </c>
      <c r="H59" s="35">
        <f t="shared" si="19"/>
        <v>527.70000000000005</v>
      </c>
    </row>
    <row r="60" spans="1:8" ht="15.75">
      <c r="A60" s="6" t="s">
        <v>28</v>
      </c>
      <c r="B60" s="2" t="s">
        <v>19</v>
      </c>
      <c r="C60" s="2" t="s">
        <v>29</v>
      </c>
      <c r="D60" s="19"/>
      <c r="E60" s="44"/>
      <c r="F60" s="35">
        <f>F61</f>
        <v>492.9</v>
      </c>
      <c r="G60" s="35">
        <f t="shared" si="19"/>
        <v>513.4</v>
      </c>
      <c r="H60" s="35">
        <f t="shared" si="19"/>
        <v>527.70000000000005</v>
      </c>
    </row>
    <row r="61" spans="1:8" s="9" customFormat="1" ht="16.5" customHeight="1">
      <c r="A61" s="73" t="s">
        <v>71</v>
      </c>
      <c r="B61" s="74" t="s">
        <v>19</v>
      </c>
      <c r="C61" s="74" t="s">
        <v>29</v>
      </c>
      <c r="D61" s="75" t="s">
        <v>57</v>
      </c>
      <c r="E61" s="76"/>
      <c r="F61" s="77">
        <f>F62+F65</f>
        <v>492.9</v>
      </c>
      <c r="G61" s="77">
        <f t="shared" ref="G61:H61" si="20">G62+G65</f>
        <v>513.4</v>
      </c>
      <c r="H61" s="77">
        <f t="shared" si="20"/>
        <v>527.70000000000005</v>
      </c>
    </row>
    <row r="62" spans="1:8" s="9" customFormat="1" ht="62.25" customHeight="1">
      <c r="A62" s="78" t="s">
        <v>100</v>
      </c>
      <c r="B62" s="74" t="s">
        <v>19</v>
      </c>
      <c r="C62" s="74" t="s">
        <v>29</v>
      </c>
      <c r="D62" s="75" t="s">
        <v>101</v>
      </c>
      <c r="E62" s="79"/>
      <c r="F62" s="77">
        <f>F63</f>
        <v>355.4</v>
      </c>
      <c r="G62" s="77">
        <f t="shared" ref="G62:H63" si="21">G63</f>
        <v>375.9</v>
      </c>
      <c r="H62" s="77">
        <f t="shared" si="21"/>
        <v>390.2</v>
      </c>
    </row>
    <row r="63" spans="1:8" s="9" customFormat="1" ht="31.5">
      <c r="A63" s="80" t="s">
        <v>97</v>
      </c>
      <c r="B63" s="74" t="s">
        <v>19</v>
      </c>
      <c r="C63" s="74" t="s">
        <v>29</v>
      </c>
      <c r="D63" s="75" t="s">
        <v>101</v>
      </c>
      <c r="E63" s="79" t="s">
        <v>14</v>
      </c>
      <c r="F63" s="77">
        <f>F64</f>
        <v>355.4</v>
      </c>
      <c r="G63" s="77">
        <f t="shared" si="21"/>
        <v>375.9</v>
      </c>
      <c r="H63" s="77">
        <f t="shared" si="21"/>
        <v>390.2</v>
      </c>
    </row>
    <row r="64" spans="1:8" s="9" customFormat="1" ht="33" customHeight="1">
      <c r="A64" s="73" t="s">
        <v>64</v>
      </c>
      <c r="B64" s="74" t="s">
        <v>19</v>
      </c>
      <c r="C64" s="74" t="s">
        <v>29</v>
      </c>
      <c r="D64" s="75" t="s">
        <v>101</v>
      </c>
      <c r="E64" s="79" t="s">
        <v>15</v>
      </c>
      <c r="F64" s="77">
        <v>355.4</v>
      </c>
      <c r="G64" s="77">
        <v>375.9</v>
      </c>
      <c r="H64" s="77">
        <v>390.2</v>
      </c>
    </row>
    <row r="65" spans="1:8" s="9" customFormat="1" ht="49.5" customHeight="1">
      <c r="A65" s="81" t="s">
        <v>88</v>
      </c>
      <c r="B65" s="82" t="s">
        <v>19</v>
      </c>
      <c r="C65" s="82" t="s">
        <v>29</v>
      </c>
      <c r="D65" s="83" t="s">
        <v>87</v>
      </c>
      <c r="E65" s="84"/>
      <c r="F65" s="85">
        <f>F66</f>
        <v>137.5</v>
      </c>
      <c r="G65" s="85">
        <f t="shared" ref="G65:H66" si="22">G66</f>
        <v>137.5</v>
      </c>
      <c r="H65" s="85">
        <f t="shared" si="22"/>
        <v>137.5</v>
      </c>
    </row>
    <row r="66" spans="1:8" s="9" customFormat="1" ht="43.5" customHeight="1">
      <c r="A66" s="86" t="s">
        <v>97</v>
      </c>
      <c r="B66" s="82" t="s">
        <v>19</v>
      </c>
      <c r="C66" s="82" t="s">
        <v>29</v>
      </c>
      <c r="D66" s="83" t="s">
        <v>87</v>
      </c>
      <c r="E66" s="84" t="s">
        <v>14</v>
      </c>
      <c r="F66" s="85">
        <f>F67</f>
        <v>137.5</v>
      </c>
      <c r="G66" s="85">
        <f t="shared" si="22"/>
        <v>137.5</v>
      </c>
      <c r="H66" s="85">
        <f t="shared" si="22"/>
        <v>137.5</v>
      </c>
    </row>
    <row r="67" spans="1:8" s="9" customFormat="1" ht="37.5" customHeight="1">
      <c r="A67" s="86" t="s">
        <v>64</v>
      </c>
      <c r="B67" s="82" t="s">
        <v>19</v>
      </c>
      <c r="C67" s="82" t="s">
        <v>29</v>
      </c>
      <c r="D67" s="83" t="s">
        <v>87</v>
      </c>
      <c r="E67" s="84" t="s">
        <v>15</v>
      </c>
      <c r="F67" s="85">
        <v>137.5</v>
      </c>
      <c r="G67" s="85">
        <v>137.5</v>
      </c>
      <c r="H67" s="85">
        <v>137.5</v>
      </c>
    </row>
    <row r="68" spans="1:8" s="9" customFormat="1" ht="27" customHeight="1">
      <c r="A68" s="6" t="s">
        <v>30</v>
      </c>
      <c r="B68" s="2" t="s">
        <v>27</v>
      </c>
      <c r="C68" s="2"/>
      <c r="D68" s="19"/>
      <c r="E68" s="44"/>
      <c r="F68" s="35">
        <f>F69+F74+F84+F95</f>
        <v>3554.5</v>
      </c>
      <c r="G68" s="35">
        <f>G84+G74+G95</f>
        <v>0</v>
      </c>
      <c r="H68" s="35">
        <f>H84+H74+H95</f>
        <v>0</v>
      </c>
    </row>
    <row r="69" spans="1:8" s="9" customFormat="1" ht="27" customHeight="1">
      <c r="A69" s="91" t="s">
        <v>110</v>
      </c>
      <c r="B69" s="2" t="s">
        <v>27</v>
      </c>
      <c r="C69" s="2" t="s">
        <v>7</v>
      </c>
      <c r="D69" s="90"/>
      <c r="E69" s="44"/>
      <c r="F69" s="35">
        <f>F70</f>
        <v>8</v>
      </c>
      <c r="G69" s="35">
        <v>0</v>
      </c>
      <c r="H69" s="35">
        <v>0</v>
      </c>
    </row>
    <row r="70" spans="1:8" s="9" customFormat="1" ht="27" customHeight="1">
      <c r="A70" s="89" t="s">
        <v>71</v>
      </c>
      <c r="B70" s="10" t="s">
        <v>27</v>
      </c>
      <c r="C70" s="10" t="s">
        <v>7</v>
      </c>
      <c r="D70" s="92" t="s">
        <v>57</v>
      </c>
      <c r="E70" s="44"/>
      <c r="F70" s="33">
        <f>F71</f>
        <v>8</v>
      </c>
      <c r="G70" s="33">
        <v>0</v>
      </c>
      <c r="H70" s="33">
        <v>0</v>
      </c>
    </row>
    <row r="71" spans="1:8" s="9" customFormat="1" ht="27" customHeight="1">
      <c r="A71" s="61" t="s">
        <v>111</v>
      </c>
      <c r="B71" s="10" t="s">
        <v>27</v>
      </c>
      <c r="C71" s="10" t="s">
        <v>7</v>
      </c>
      <c r="D71" s="92" t="s">
        <v>112</v>
      </c>
      <c r="E71" s="44"/>
      <c r="F71" s="33">
        <f>F72</f>
        <v>8</v>
      </c>
      <c r="G71" s="33">
        <v>0</v>
      </c>
      <c r="H71" s="33">
        <v>0</v>
      </c>
    </row>
    <row r="72" spans="1:8" s="9" customFormat="1" ht="27" customHeight="1">
      <c r="A72" s="61" t="s">
        <v>16</v>
      </c>
      <c r="B72" s="10" t="s">
        <v>27</v>
      </c>
      <c r="C72" s="10" t="s">
        <v>7</v>
      </c>
      <c r="D72" s="92" t="s">
        <v>112</v>
      </c>
      <c r="E72" s="46" t="s">
        <v>17</v>
      </c>
      <c r="F72" s="33">
        <f>F73</f>
        <v>8</v>
      </c>
      <c r="G72" s="33">
        <v>0</v>
      </c>
      <c r="H72" s="33">
        <v>0</v>
      </c>
    </row>
    <row r="73" spans="1:8" s="9" customFormat="1" ht="27" customHeight="1">
      <c r="A73" s="61" t="s">
        <v>65</v>
      </c>
      <c r="B73" s="10" t="s">
        <v>27</v>
      </c>
      <c r="C73" s="10" t="s">
        <v>7</v>
      </c>
      <c r="D73" s="92" t="s">
        <v>112</v>
      </c>
      <c r="E73" s="46" t="s">
        <v>18</v>
      </c>
      <c r="F73" s="33">
        <v>8</v>
      </c>
      <c r="G73" s="33">
        <v>0</v>
      </c>
      <c r="H73" s="33">
        <v>0</v>
      </c>
    </row>
    <row r="74" spans="1:8" s="9" customFormat="1" ht="30.75" customHeight="1">
      <c r="A74" s="6" t="s">
        <v>70</v>
      </c>
      <c r="B74" s="2" t="s">
        <v>27</v>
      </c>
      <c r="C74" s="2" t="s">
        <v>8</v>
      </c>
      <c r="D74" s="39"/>
      <c r="E74" s="44"/>
      <c r="F74" s="35">
        <f>F75</f>
        <v>531.6</v>
      </c>
      <c r="G74" s="35">
        <f>G75</f>
        <v>0</v>
      </c>
      <c r="H74" s="35">
        <f>H75</f>
        <v>0</v>
      </c>
    </row>
    <row r="75" spans="1:8" s="9" customFormat="1" ht="22.5" customHeight="1">
      <c r="A75" s="17" t="s">
        <v>71</v>
      </c>
      <c r="B75" s="14">
        <v>5</v>
      </c>
      <c r="C75" s="15">
        <v>2</v>
      </c>
      <c r="D75" s="16" t="s">
        <v>57</v>
      </c>
      <c r="E75" s="44"/>
      <c r="F75" s="33">
        <f>F76+F81</f>
        <v>531.6</v>
      </c>
      <c r="G75" s="33">
        <f>G81</f>
        <v>0</v>
      </c>
      <c r="H75" s="33">
        <f>H81</f>
        <v>0</v>
      </c>
    </row>
    <row r="76" spans="1:8" s="9" customFormat="1" ht="22.5" customHeight="1">
      <c r="A76" s="93" t="s">
        <v>113</v>
      </c>
      <c r="B76" s="14">
        <v>5</v>
      </c>
      <c r="C76" s="15">
        <v>2</v>
      </c>
      <c r="D76" s="16" t="s">
        <v>109</v>
      </c>
      <c r="E76" s="44"/>
      <c r="F76" s="33">
        <f>F77+F79</f>
        <v>242.5</v>
      </c>
      <c r="G76" s="33">
        <v>0</v>
      </c>
      <c r="H76" s="33">
        <v>0</v>
      </c>
    </row>
    <row r="77" spans="1:8" s="9" customFormat="1" ht="33.75" customHeight="1">
      <c r="A77" s="4" t="s">
        <v>90</v>
      </c>
      <c r="B77" s="14">
        <v>5</v>
      </c>
      <c r="C77" s="15">
        <v>2</v>
      </c>
      <c r="D77" s="16" t="s">
        <v>109</v>
      </c>
      <c r="E77" s="46" t="s">
        <v>14</v>
      </c>
      <c r="F77" s="33">
        <f>F78</f>
        <v>233</v>
      </c>
      <c r="G77" s="33">
        <v>0</v>
      </c>
      <c r="H77" s="33">
        <v>0</v>
      </c>
    </row>
    <row r="78" spans="1:8" s="9" customFormat="1" ht="33" customHeight="1">
      <c r="A78" s="4" t="s">
        <v>64</v>
      </c>
      <c r="B78" s="14">
        <v>5</v>
      </c>
      <c r="C78" s="15">
        <v>2</v>
      </c>
      <c r="D78" s="16" t="s">
        <v>109</v>
      </c>
      <c r="E78" s="46" t="s">
        <v>15</v>
      </c>
      <c r="F78" s="33">
        <v>233</v>
      </c>
      <c r="G78" s="33">
        <v>0</v>
      </c>
      <c r="H78" s="33">
        <v>0</v>
      </c>
    </row>
    <row r="79" spans="1:8" s="9" customFormat="1" ht="22.5" customHeight="1">
      <c r="A79" s="12" t="s">
        <v>16</v>
      </c>
      <c r="B79" s="14">
        <v>5</v>
      </c>
      <c r="C79" s="15">
        <v>2</v>
      </c>
      <c r="D79" s="16" t="s">
        <v>109</v>
      </c>
      <c r="E79" s="46" t="s">
        <v>17</v>
      </c>
      <c r="F79" s="33">
        <f>F80</f>
        <v>9.5</v>
      </c>
      <c r="G79" s="33">
        <v>0</v>
      </c>
      <c r="H79" s="33">
        <v>0</v>
      </c>
    </row>
    <row r="80" spans="1:8" s="9" customFormat="1" ht="22.5" customHeight="1">
      <c r="A80" s="12" t="s">
        <v>65</v>
      </c>
      <c r="B80" s="14">
        <v>5</v>
      </c>
      <c r="C80" s="15">
        <v>2</v>
      </c>
      <c r="D80" s="16" t="s">
        <v>109</v>
      </c>
      <c r="E80" s="46" t="s">
        <v>18</v>
      </c>
      <c r="F80" s="33">
        <v>9.5</v>
      </c>
      <c r="G80" s="33">
        <v>0</v>
      </c>
      <c r="H80" s="33">
        <v>0</v>
      </c>
    </row>
    <row r="81" spans="1:8" s="9" customFormat="1" ht="53.25" customHeight="1">
      <c r="A81" s="56" t="s">
        <v>83</v>
      </c>
      <c r="B81" s="58" t="s">
        <v>27</v>
      </c>
      <c r="C81" s="58" t="s">
        <v>8</v>
      </c>
      <c r="D81" s="59" t="s">
        <v>84</v>
      </c>
      <c r="E81" s="46"/>
      <c r="F81" s="33">
        <f>F82</f>
        <v>289.10000000000002</v>
      </c>
      <c r="G81" s="33">
        <f t="shared" ref="G81:H82" si="23">G82</f>
        <v>0</v>
      </c>
      <c r="H81" s="33">
        <f t="shared" si="23"/>
        <v>0</v>
      </c>
    </row>
    <row r="82" spans="1:8" s="41" customFormat="1" ht="36.75" customHeight="1">
      <c r="A82" s="61" t="s">
        <v>43</v>
      </c>
      <c r="B82" s="10" t="s">
        <v>27</v>
      </c>
      <c r="C82" s="10" t="s">
        <v>8</v>
      </c>
      <c r="D82" s="59" t="s">
        <v>84</v>
      </c>
      <c r="E82" s="46" t="s">
        <v>10</v>
      </c>
      <c r="F82" s="33">
        <f>F83</f>
        <v>289.10000000000002</v>
      </c>
      <c r="G82" s="33">
        <f t="shared" si="23"/>
        <v>0</v>
      </c>
      <c r="H82" s="33">
        <f t="shared" si="23"/>
        <v>0</v>
      </c>
    </row>
    <row r="83" spans="1:8" s="40" customFormat="1" ht="22.5" customHeight="1">
      <c r="A83" s="88" t="s">
        <v>32</v>
      </c>
      <c r="B83" s="10" t="s">
        <v>27</v>
      </c>
      <c r="C83" s="10" t="s">
        <v>8</v>
      </c>
      <c r="D83" s="59" t="s">
        <v>84</v>
      </c>
      <c r="E83" s="46" t="s">
        <v>33</v>
      </c>
      <c r="F83" s="33">
        <v>289.10000000000002</v>
      </c>
      <c r="G83" s="33">
        <v>0</v>
      </c>
      <c r="H83" s="33">
        <v>0</v>
      </c>
    </row>
    <row r="84" spans="1:8" s="40" customFormat="1" ht="16.5" customHeight="1">
      <c r="A84" s="21" t="s">
        <v>31</v>
      </c>
      <c r="B84" s="2" t="s">
        <v>27</v>
      </c>
      <c r="C84" s="2" t="s">
        <v>13</v>
      </c>
      <c r="D84" s="19"/>
      <c r="E84" s="44"/>
      <c r="F84" s="35">
        <f>F85</f>
        <v>457.7</v>
      </c>
      <c r="G84" s="35">
        <f t="shared" ref="G84:H84" si="24">G85</f>
        <v>0</v>
      </c>
      <c r="H84" s="35">
        <f t="shared" si="24"/>
        <v>0</v>
      </c>
    </row>
    <row r="85" spans="1:8" s="9" customFormat="1" ht="21.75" customHeight="1">
      <c r="A85" s="17" t="s">
        <v>71</v>
      </c>
      <c r="B85" s="14">
        <v>5</v>
      </c>
      <c r="C85" s="15">
        <v>3</v>
      </c>
      <c r="D85" s="16" t="s">
        <v>57</v>
      </c>
      <c r="E85" s="46"/>
      <c r="F85" s="33">
        <f>F86+F89+F92</f>
        <v>457.7</v>
      </c>
      <c r="G85" s="33">
        <f t="shared" ref="G85:H85" si="25">G86+G89+G92</f>
        <v>0</v>
      </c>
      <c r="H85" s="33">
        <f t="shared" si="25"/>
        <v>0</v>
      </c>
    </row>
    <row r="86" spans="1:8" s="9" customFormat="1" ht="18.75" customHeight="1">
      <c r="A86" s="4" t="s">
        <v>76</v>
      </c>
      <c r="B86" s="10" t="s">
        <v>27</v>
      </c>
      <c r="C86" s="10" t="s">
        <v>13</v>
      </c>
      <c r="D86" s="16" t="s">
        <v>77</v>
      </c>
      <c r="E86" s="46"/>
      <c r="F86" s="33">
        <f t="shared" ref="F86:H87" si="26">F87</f>
        <v>270</v>
      </c>
      <c r="G86" s="33">
        <f t="shared" si="26"/>
        <v>0</v>
      </c>
      <c r="H86" s="33">
        <f t="shared" si="26"/>
        <v>0</v>
      </c>
    </row>
    <row r="87" spans="1:8" s="9" customFormat="1" ht="33" customHeight="1">
      <c r="A87" s="4" t="s">
        <v>90</v>
      </c>
      <c r="B87" s="10" t="s">
        <v>27</v>
      </c>
      <c r="C87" s="10" t="s">
        <v>13</v>
      </c>
      <c r="D87" s="16" t="s">
        <v>77</v>
      </c>
      <c r="E87" s="46" t="s">
        <v>14</v>
      </c>
      <c r="F87" s="33">
        <f t="shared" si="26"/>
        <v>270</v>
      </c>
      <c r="G87" s="33">
        <f t="shared" si="26"/>
        <v>0</v>
      </c>
      <c r="H87" s="33">
        <f t="shared" si="26"/>
        <v>0</v>
      </c>
    </row>
    <row r="88" spans="1:8" s="9" customFormat="1" ht="33" customHeight="1">
      <c r="A88" s="4" t="s">
        <v>64</v>
      </c>
      <c r="B88" s="10" t="s">
        <v>27</v>
      </c>
      <c r="C88" s="10" t="s">
        <v>13</v>
      </c>
      <c r="D88" s="16" t="s">
        <v>77</v>
      </c>
      <c r="E88" s="46" t="s">
        <v>15</v>
      </c>
      <c r="F88" s="33">
        <v>270</v>
      </c>
      <c r="G88" s="33">
        <v>0</v>
      </c>
      <c r="H88" s="33">
        <v>0</v>
      </c>
    </row>
    <row r="89" spans="1:8" s="9" customFormat="1" ht="28.5" customHeight="1">
      <c r="A89" s="4" t="s">
        <v>78</v>
      </c>
      <c r="B89" s="10" t="s">
        <v>27</v>
      </c>
      <c r="C89" s="10" t="s">
        <v>13</v>
      </c>
      <c r="D89" s="16" t="s">
        <v>79</v>
      </c>
      <c r="E89" s="46"/>
      <c r="F89" s="33">
        <f t="shared" ref="F89:H90" si="27">F90</f>
        <v>8</v>
      </c>
      <c r="G89" s="33">
        <f t="shared" si="27"/>
        <v>0</v>
      </c>
      <c r="H89" s="33">
        <f t="shared" si="27"/>
        <v>0</v>
      </c>
    </row>
    <row r="90" spans="1:8" s="9" customFormat="1" ht="30" customHeight="1">
      <c r="A90" s="4" t="s">
        <v>90</v>
      </c>
      <c r="B90" s="10" t="s">
        <v>27</v>
      </c>
      <c r="C90" s="10" t="s">
        <v>13</v>
      </c>
      <c r="D90" s="16" t="s">
        <v>79</v>
      </c>
      <c r="E90" s="46" t="s">
        <v>14</v>
      </c>
      <c r="F90" s="33">
        <f t="shared" si="27"/>
        <v>8</v>
      </c>
      <c r="G90" s="33">
        <f t="shared" si="27"/>
        <v>0</v>
      </c>
      <c r="H90" s="33">
        <f t="shared" si="27"/>
        <v>0</v>
      </c>
    </row>
    <row r="91" spans="1:8" s="9" customFormat="1" ht="27.75" customHeight="1">
      <c r="A91" s="55" t="s">
        <v>64</v>
      </c>
      <c r="B91" s="10" t="s">
        <v>27</v>
      </c>
      <c r="C91" s="10" t="s">
        <v>13</v>
      </c>
      <c r="D91" s="16" t="s">
        <v>79</v>
      </c>
      <c r="E91" s="46" t="s">
        <v>15</v>
      </c>
      <c r="F91" s="33">
        <v>8</v>
      </c>
      <c r="G91" s="33">
        <v>0</v>
      </c>
      <c r="H91" s="33">
        <v>0</v>
      </c>
    </row>
    <row r="92" spans="1:8" s="9" customFormat="1" ht="29.25" customHeight="1">
      <c r="A92" s="4" t="s">
        <v>107</v>
      </c>
      <c r="B92" s="10" t="s">
        <v>27</v>
      </c>
      <c r="C92" s="10" t="s">
        <v>13</v>
      </c>
      <c r="D92" s="16" t="s">
        <v>108</v>
      </c>
      <c r="E92" s="46"/>
      <c r="F92" s="33">
        <f>F93</f>
        <v>179.7</v>
      </c>
      <c r="G92" s="33">
        <f t="shared" ref="G92:H93" si="28">G93</f>
        <v>0</v>
      </c>
      <c r="H92" s="33">
        <f t="shared" si="28"/>
        <v>0</v>
      </c>
    </row>
    <row r="93" spans="1:8" s="9" customFormat="1" ht="27.75" customHeight="1">
      <c r="A93" s="4" t="s">
        <v>90</v>
      </c>
      <c r="B93" s="10" t="s">
        <v>27</v>
      </c>
      <c r="C93" s="10" t="s">
        <v>13</v>
      </c>
      <c r="D93" s="16" t="s">
        <v>108</v>
      </c>
      <c r="E93" s="46" t="s">
        <v>14</v>
      </c>
      <c r="F93" s="33">
        <f>F94</f>
        <v>179.7</v>
      </c>
      <c r="G93" s="33">
        <f t="shared" si="28"/>
        <v>0</v>
      </c>
      <c r="H93" s="33">
        <f t="shared" si="28"/>
        <v>0</v>
      </c>
    </row>
    <row r="94" spans="1:8" s="9" customFormat="1" ht="27" customHeight="1">
      <c r="A94" s="4" t="s">
        <v>64</v>
      </c>
      <c r="B94" s="10" t="s">
        <v>27</v>
      </c>
      <c r="C94" s="10" t="s">
        <v>13</v>
      </c>
      <c r="D94" s="16" t="s">
        <v>108</v>
      </c>
      <c r="E94" s="46" t="s">
        <v>15</v>
      </c>
      <c r="F94" s="33">
        <v>179.7</v>
      </c>
      <c r="G94" s="33">
        <v>0</v>
      </c>
      <c r="H94" s="33">
        <v>0</v>
      </c>
    </row>
    <row r="95" spans="1:8" s="9" customFormat="1" ht="30.75" customHeight="1">
      <c r="A95" s="6" t="s">
        <v>80</v>
      </c>
      <c r="B95" s="2" t="s">
        <v>27</v>
      </c>
      <c r="C95" s="2" t="s">
        <v>27</v>
      </c>
      <c r="D95" s="19"/>
      <c r="E95" s="44"/>
      <c r="F95" s="35">
        <f>F96</f>
        <v>2557.1999999999998</v>
      </c>
      <c r="G95" s="35">
        <f t="shared" ref="G95:H95" si="29">G96</f>
        <v>0</v>
      </c>
      <c r="H95" s="35">
        <f t="shared" si="29"/>
        <v>0</v>
      </c>
    </row>
    <row r="96" spans="1:8" s="9" customFormat="1" ht="30.75" customHeight="1">
      <c r="A96" s="4" t="s">
        <v>71</v>
      </c>
      <c r="B96" s="10" t="s">
        <v>27</v>
      </c>
      <c r="C96" s="10" t="s">
        <v>27</v>
      </c>
      <c r="D96" s="20" t="s">
        <v>57</v>
      </c>
      <c r="E96" s="46"/>
      <c r="F96" s="33">
        <f>F97+F104</f>
        <v>2557.1999999999998</v>
      </c>
      <c r="G96" s="33">
        <f t="shared" ref="G96:H96" si="30">G97+G104</f>
        <v>0</v>
      </c>
      <c r="H96" s="33">
        <f t="shared" si="30"/>
        <v>0</v>
      </c>
    </row>
    <row r="97" spans="1:8" s="9" customFormat="1" ht="30.75" customHeight="1">
      <c r="A97" s="12" t="s">
        <v>82</v>
      </c>
      <c r="B97" s="58" t="s">
        <v>27</v>
      </c>
      <c r="C97" s="58" t="s">
        <v>27</v>
      </c>
      <c r="D97" s="59" t="s">
        <v>81</v>
      </c>
      <c r="E97" s="46"/>
      <c r="F97" s="33">
        <f>F98+F100+F102</f>
        <v>669.89999999999986</v>
      </c>
      <c r="G97" s="33">
        <f t="shared" ref="G97:H97" si="31">G98+G100+G102</f>
        <v>0</v>
      </c>
      <c r="H97" s="33">
        <f t="shared" si="31"/>
        <v>0</v>
      </c>
    </row>
    <row r="98" spans="1:8" s="9" customFormat="1" ht="72.75" customHeight="1">
      <c r="A98" s="12" t="s">
        <v>63</v>
      </c>
      <c r="B98" s="58" t="s">
        <v>27</v>
      </c>
      <c r="C98" s="58" t="s">
        <v>27</v>
      </c>
      <c r="D98" s="59" t="s">
        <v>81</v>
      </c>
      <c r="E98" s="46" t="s">
        <v>10</v>
      </c>
      <c r="F98" s="33">
        <f>F99</f>
        <v>43.8</v>
      </c>
      <c r="G98" s="33">
        <f t="shared" ref="G98:H98" si="32">G99</f>
        <v>0</v>
      </c>
      <c r="H98" s="33">
        <f t="shared" si="32"/>
        <v>0</v>
      </c>
    </row>
    <row r="99" spans="1:8" ht="15.75">
      <c r="A99" s="12" t="s">
        <v>32</v>
      </c>
      <c r="B99" s="58" t="s">
        <v>27</v>
      </c>
      <c r="C99" s="58" t="s">
        <v>27</v>
      </c>
      <c r="D99" s="59" t="s">
        <v>81</v>
      </c>
      <c r="E99" s="46" t="s">
        <v>33</v>
      </c>
      <c r="F99" s="33">
        <v>43.8</v>
      </c>
      <c r="G99" s="33">
        <v>0</v>
      </c>
      <c r="H99" s="33">
        <v>0</v>
      </c>
    </row>
    <row r="100" spans="1:8" ht="34.5" customHeight="1">
      <c r="A100" s="4" t="s">
        <v>90</v>
      </c>
      <c r="B100" s="58" t="s">
        <v>27</v>
      </c>
      <c r="C100" s="58" t="s">
        <v>27</v>
      </c>
      <c r="D100" s="59" t="s">
        <v>81</v>
      </c>
      <c r="E100" s="46" t="s">
        <v>14</v>
      </c>
      <c r="F100" s="33">
        <f>F101</f>
        <v>605.29999999999995</v>
      </c>
      <c r="G100" s="33">
        <f t="shared" ref="G100:H100" si="33">G101</f>
        <v>0</v>
      </c>
      <c r="H100" s="33">
        <f t="shared" si="33"/>
        <v>0</v>
      </c>
    </row>
    <row r="101" spans="1:8" ht="31.5">
      <c r="A101" s="57" t="s">
        <v>64</v>
      </c>
      <c r="B101" s="58" t="s">
        <v>27</v>
      </c>
      <c r="C101" s="58" t="s">
        <v>27</v>
      </c>
      <c r="D101" s="59" t="s">
        <v>81</v>
      </c>
      <c r="E101" s="46" t="s">
        <v>15</v>
      </c>
      <c r="F101" s="33">
        <v>605.29999999999995</v>
      </c>
      <c r="G101" s="33">
        <v>0</v>
      </c>
      <c r="H101" s="33">
        <v>0</v>
      </c>
    </row>
    <row r="102" spans="1:8" ht="15.75">
      <c r="A102" s="12" t="s">
        <v>16</v>
      </c>
      <c r="B102" s="58" t="s">
        <v>27</v>
      </c>
      <c r="C102" s="58" t="s">
        <v>27</v>
      </c>
      <c r="D102" s="59" t="s">
        <v>81</v>
      </c>
      <c r="E102" s="46" t="s">
        <v>17</v>
      </c>
      <c r="F102" s="33">
        <f>F103</f>
        <v>20.8</v>
      </c>
      <c r="G102" s="33">
        <f t="shared" ref="G102:H102" si="34">G103</f>
        <v>0</v>
      </c>
      <c r="H102" s="33">
        <f t="shared" si="34"/>
        <v>0</v>
      </c>
    </row>
    <row r="103" spans="1:8" ht="15.75">
      <c r="A103" s="12" t="s">
        <v>65</v>
      </c>
      <c r="B103" s="58" t="s">
        <v>27</v>
      </c>
      <c r="C103" s="58" t="s">
        <v>27</v>
      </c>
      <c r="D103" s="59" t="s">
        <v>81</v>
      </c>
      <c r="E103" s="46" t="s">
        <v>18</v>
      </c>
      <c r="F103" s="33">
        <v>20.8</v>
      </c>
      <c r="G103" s="33">
        <v>0</v>
      </c>
      <c r="H103" s="33">
        <v>0</v>
      </c>
    </row>
    <row r="104" spans="1:8" ht="63">
      <c r="A104" s="12" t="s">
        <v>91</v>
      </c>
      <c r="B104" s="58" t="s">
        <v>27</v>
      </c>
      <c r="C104" s="58" t="s">
        <v>27</v>
      </c>
      <c r="D104" s="59" t="s">
        <v>93</v>
      </c>
      <c r="E104" s="46"/>
      <c r="F104" s="33">
        <f>F105</f>
        <v>1887.3</v>
      </c>
      <c r="G104" s="33">
        <f t="shared" ref="G104:H105" si="35">G105</f>
        <v>0</v>
      </c>
      <c r="H104" s="33">
        <f t="shared" si="35"/>
        <v>0</v>
      </c>
    </row>
    <row r="105" spans="1:8" ht="63">
      <c r="A105" s="12" t="s">
        <v>63</v>
      </c>
      <c r="B105" s="58" t="s">
        <v>27</v>
      </c>
      <c r="C105" s="58" t="s">
        <v>27</v>
      </c>
      <c r="D105" s="59" t="s">
        <v>94</v>
      </c>
      <c r="E105" s="46" t="s">
        <v>10</v>
      </c>
      <c r="F105" s="33">
        <f>F106</f>
        <v>1887.3</v>
      </c>
      <c r="G105" s="33">
        <f t="shared" si="35"/>
        <v>0</v>
      </c>
      <c r="H105" s="33">
        <f t="shared" si="35"/>
        <v>0</v>
      </c>
    </row>
    <row r="106" spans="1:8" ht="15.75">
      <c r="A106" s="12" t="s">
        <v>32</v>
      </c>
      <c r="B106" s="58" t="s">
        <v>27</v>
      </c>
      <c r="C106" s="58" t="s">
        <v>27</v>
      </c>
      <c r="D106" s="59" t="s">
        <v>95</v>
      </c>
      <c r="E106" s="46" t="s">
        <v>33</v>
      </c>
      <c r="F106" s="33">
        <v>1887.3</v>
      </c>
      <c r="G106" s="33">
        <v>0</v>
      </c>
      <c r="H106" s="33">
        <v>0</v>
      </c>
    </row>
    <row r="107" spans="1:8" ht="15.75">
      <c r="A107" s="21" t="s">
        <v>55</v>
      </c>
      <c r="B107" s="2" t="s">
        <v>34</v>
      </c>
      <c r="C107" s="2"/>
      <c r="D107" s="13"/>
      <c r="E107" s="50"/>
      <c r="F107" s="35">
        <f>F108</f>
        <v>1643.7</v>
      </c>
      <c r="G107" s="35">
        <f t="shared" ref="G107:H108" si="36">G108</f>
        <v>0</v>
      </c>
      <c r="H107" s="35">
        <f t="shared" si="36"/>
        <v>0</v>
      </c>
    </row>
    <row r="108" spans="1:8" s="9" customFormat="1" ht="15.75">
      <c r="A108" s="1" t="s">
        <v>35</v>
      </c>
      <c r="B108" s="2" t="s">
        <v>34</v>
      </c>
      <c r="C108" s="2" t="s">
        <v>7</v>
      </c>
      <c r="D108" s="13"/>
      <c r="E108" s="50"/>
      <c r="F108" s="35">
        <f>F109</f>
        <v>1643.7</v>
      </c>
      <c r="G108" s="35">
        <f t="shared" si="36"/>
        <v>0</v>
      </c>
      <c r="H108" s="35">
        <f t="shared" si="36"/>
        <v>0</v>
      </c>
    </row>
    <row r="109" spans="1:8" ht="18" customHeight="1">
      <c r="A109" s="4" t="s">
        <v>71</v>
      </c>
      <c r="B109" s="5" t="s">
        <v>34</v>
      </c>
      <c r="C109" s="5" t="s">
        <v>7</v>
      </c>
      <c r="D109" s="18" t="s">
        <v>57</v>
      </c>
      <c r="E109" s="47"/>
      <c r="F109" s="33">
        <f>F110+F115+F118</f>
        <v>1643.7</v>
      </c>
      <c r="G109" s="33">
        <f>G110+G115</f>
        <v>0</v>
      </c>
      <c r="H109" s="33">
        <f>H110+H115</f>
        <v>0</v>
      </c>
    </row>
    <row r="110" spans="1:8" ht="45" customHeight="1">
      <c r="A110" s="12" t="s">
        <v>72</v>
      </c>
      <c r="B110" s="5" t="s">
        <v>34</v>
      </c>
      <c r="C110" s="5" t="s">
        <v>7</v>
      </c>
      <c r="D110" s="18" t="s">
        <v>73</v>
      </c>
      <c r="E110" s="47"/>
      <c r="F110" s="33">
        <f>F111+F113</f>
        <v>385</v>
      </c>
      <c r="G110" s="33">
        <f>G111</f>
        <v>0</v>
      </c>
      <c r="H110" s="33">
        <f>H111</f>
        <v>0</v>
      </c>
    </row>
    <row r="111" spans="1:8" ht="30" customHeight="1">
      <c r="A111" s="4" t="s">
        <v>90</v>
      </c>
      <c r="B111" s="5" t="s">
        <v>34</v>
      </c>
      <c r="C111" s="5" t="s">
        <v>7</v>
      </c>
      <c r="D111" s="18" t="s">
        <v>73</v>
      </c>
      <c r="E111" s="47">
        <v>200</v>
      </c>
      <c r="F111" s="33">
        <f>F112</f>
        <v>365</v>
      </c>
      <c r="G111" s="33">
        <f t="shared" ref="G111:H111" si="37">G112</f>
        <v>0</v>
      </c>
      <c r="H111" s="33">
        <f t="shared" si="37"/>
        <v>0</v>
      </c>
    </row>
    <row r="112" spans="1:8" ht="31.5">
      <c r="A112" s="4" t="s">
        <v>64</v>
      </c>
      <c r="B112" s="5" t="s">
        <v>34</v>
      </c>
      <c r="C112" s="5" t="s">
        <v>7</v>
      </c>
      <c r="D112" s="18" t="s">
        <v>73</v>
      </c>
      <c r="E112" s="47">
        <v>240</v>
      </c>
      <c r="F112" s="33">
        <v>365</v>
      </c>
      <c r="G112" s="33">
        <v>0</v>
      </c>
      <c r="H112" s="33">
        <v>0</v>
      </c>
    </row>
    <row r="113" spans="1:8" ht="32.25" customHeight="1">
      <c r="A113" s="12" t="s">
        <v>16</v>
      </c>
      <c r="B113" s="5" t="s">
        <v>34</v>
      </c>
      <c r="C113" s="5" t="s">
        <v>7</v>
      </c>
      <c r="D113" s="18" t="s">
        <v>73</v>
      </c>
      <c r="E113" s="47">
        <v>800</v>
      </c>
      <c r="F113" s="33">
        <f>F114</f>
        <v>20</v>
      </c>
      <c r="G113" s="33">
        <f t="shared" ref="G113:H113" si="38">G114</f>
        <v>0</v>
      </c>
      <c r="H113" s="33">
        <f t="shared" si="38"/>
        <v>0</v>
      </c>
    </row>
    <row r="114" spans="1:8" ht="15.75">
      <c r="A114" s="12" t="s">
        <v>65</v>
      </c>
      <c r="B114" s="5" t="s">
        <v>34</v>
      </c>
      <c r="C114" s="5" t="s">
        <v>7</v>
      </c>
      <c r="D114" s="18" t="s">
        <v>73</v>
      </c>
      <c r="E114" s="47">
        <v>850</v>
      </c>
      <c r="F114" s="33">
        <v>20</v>
      </c>
      <c r="G114" s="33">
        <v>0</v>
      </c>
      <c r="H114" s="33">
        <v>0</v>
      </c>
    </row>
    <row r="115" spans="1:8" ht="63">
      <c r="A115" s="61" t="s">
        <v>92</v>
      </c>
      <c r="B115" s="5" t="s">
        <v>34</v>
      </c>
      <c r="C115" s="5" t="s">
        <v>7</v>
      </c>
      <c r="D115" s="18" t="s">
        <v>95</v>
      </c>
      <c r="E115" s="47"/>
      <c r="F115" s="33">
        <f>F116</f>
        <v>1218.7</v>
      </c>
      <c r="G115" s="33">
        <f t="shared" ref="G115:H116" si="39">G116</f>
        <v>0</v>
      </c>
      <c r="H115" s="33">
        <f t="shared" si="39"/>
        <v>0</v>
      </c>
    </row>
    <row r="116" spans="1:8" ht="63">
      <c r="A116" s="62" t="s">
        <v>63</v>
      </c>
      <c r="B116" s="5" t="s">
        <v>34</v>
      </c>
      <c r="C116" s="5" t="s">
        <v>7</v>
      </c>
      <c r="D116" s="18" t="s">
        <v>95</v>
      </c>
      <c r="E116" s="47">
        <v>100</v>
      </c>
      <c r="F116" s="33">
        <f>F117</f>
        <v>1218.7</v>
      </c>
      <c r="G116" s="33">
        <f t="shared" si="39"/>
        <v>0</v>
      </c>
      <c r="H116" s="33">
        <f t="shared" si="39"/>
        <v>0</v>
      </c>
    </row>
    <row r="117" spans="1:8" ht="15.75">
      <c r="A117" s="34" t="s">
        <v>32</v>
      </c>
      <c r="B117" s="5" t="s">
        <v>34</v>
      </c>
      <c r="C117" s="5" t="s">
        <v>7</v>
      </c>
      <c r="D117" s="18" t="s">
        <v>95</v>
      </c>
      <c r="E117" s="47">
        <v>110</v>
      </c>
      <c r="F117" s="33">
        <v>1218.7</v>
      </c>
      <c r="G117" s="33">
        <v>0</v>
      </c>
      <c r="H117" s="33">
        <v>0</v>
      </c>
    </row>
    <row r="118" spans="1:8" ht="31.5">
      <c r="A118" s="4" t="s">
        <v>90</v>
      </c>
      <c r="B118" s="5" t="s">
        <v>34</v>
      </c>
      <c r="C118" s="5" t="s">
        <v>7</v>
      </c>
      <c r="D118" s="18" t="s">
        <v>95</v>
      </c>
      <c r="E118" s="47">
        <v>200</v>
      </c>
      <c r="F118" s="33">
        <v>40</v>
      </c>
      <c r="G118" s="33">
        <v>0</v>
      </c>
      <c r="H118" s="33">
        <v>0</v>
      </c>
    </row>
    <row r="119" spans="1:8" ht="31.5">
      <c r="A119" s="4" t="s">
        <v>64</v>
      </c>
      <c r="B119" s="5" t="s">
        <v>34</v>
      </c>
      <c r="C119" s="5" t="s">
        <v>7</v>
      </c>
      <c r="D119" s="18" t="s">
        <v>95</v>
      </c>
      <c r="E119" s="47">
        <v>240</v>
      </c>
      <c r="F119" s="33">
        <v>40</v>
      </c>
      <c r="G119" s="33">
        <v>0</v>
      </c>
      <c r="H119" s="33">
        <v>0</v>
      </c>
    </row>
    <row r="120" spans="1:8" ht="17.25" customHeight="1">
      <c r="A120" s="1" t="s">
        <v>37</v>
      </c>
      <c r="B120" s="2" t="s">
        <v>38</v>
      </c>
      <c r="C120" s="2"/>
      <c r="D120" s="1"/>
      <c r="E120" s="48"/>
      <c r="F120" s="35">
        <f>F121</f>
        <v>185</v>
      </c>
      <c r="G120" s="35">
        <f t="shared" ref="G120:H120" si="40">G121</f>
        <v>0</v>
      </c>
      <c r="H120" s="35">
        <f t="shared" si="40"/>
        <v>0</v>
      </c>
    </row>
    <row r="121" spans="1:8" ht="21" customHeight="1">
      <c r="A121" s="1" t="s">
        <v>39</v>
      </c>
      <c r="B121" s="2" t="s">
        <v>38</v>
      </c>
      <c r="C121" s="2" t="s">
        <v>7</v>
      </c>
      <c r="D121" s="1"/>
      <c r="E121" s="48"/>
      <c r="F121" s="35">
        <f t="shared" ref="F121:H124" si="41">F122</f>
        <v>185</v>
      </c>
      <c r="G121" s="35">
        <f t="shared" si="41"/>
        <v>0</v>
      </c>
      <c r="H121" s="35">
        <f t="shared" si="41"/>
        <v>0</v>
      </c>
    </row>
    <row r="122" spans="1:8" ht="22.5" customHeight="1">
      <c r="A122" s="11" t="s">
        <v>71</v>
      </c>
      <c r="B122" s="10" t="s">
        <v>38</v>
      </c>
      <c r="C122" s="10" t="s">
        <v>7</v>
      </c>
      <c r="D122" s="24" t="s">
        <v>57</v>
      </c>
      <c r="E122" s="52"/>
      <c r="F122" s="33">
        <f>F123</f>
        <v>185</v>
      </c>
      <c r="G122" s="33">
        <f t="shared" si="41"/>
        <v>0</v>
      </c>
      <c r="H122" s="33">
        <f t="shared" si="41"/>
        <v>0</v>
      </c>
    </row>
    <row r="123" spans="1:8" ht="27.75" customHeight="1">
      <c r="A123" s="11" t="s">
        <v>40</v>
      </c>
      <c r="B123" s="23">
        <v>10</v>
      </c>
      <c r="C123" s="23">
        <v>1</v>
      </c>
      <c r="D123" s="22" t="s">
        <v>85</v>
      </c>
      <c r="E123" s="53" t="s">
        <v>36</v>
      </c>
      <c r="F123" s="33">
        <f t="shared" si="41"/>
        <v>185</v>
      </c>
      <c r="G123" s="33">
        <f t="shared" si="41"/>
        <v>0</v>
      </c>
      <c r="H123" s="33">
        <f t="shared" si="41"/>
        <v>0</v>
      </c>
    </row>
    <row r="124" spans="1:8" ht="20.25" customHeight="1">
      <c r="A124" s="12" t="s">
        <v>41</v>
      </c>
      <c r="B124" s="23">
        <v>10</v>
      </c>
      <c r="C124" s="23">
        <v>1</v>
      </c>
      <c r="D124" s="22" t="s">
        <v>85</v>
      </c>
      <c r="E124" s="37">
        <v>300</v>
      </c>
      <c r="F124" s="33">
        <f t="shared" si="41"/>
        <v>185</v>
      </c>
      <c r="G124" s="33">
        <f t="shared" si="41"/>
        <v>0</v>
      </c>
      <c r="H124" s="33">
        <f t="shared" si="41"/>
        <v>0</v>
      </c>
    </row>
    <row r="125" spans="1:8" ht="36" customHeight="1">
      <c r="A125" s="12" t="s">
        <v>66</v>
      </c>
      <c r="B125" s="23">
        <v>10</v>
      </c>
      <c r="C125" s="23">
        <v>1</v>
      </c>
      <c r="D125" s="22" t="s">
        <v>85</v>
      </c>
      <c r="E125" s="37">
        <v>310</v>
      </c>
      <c r="F125" s="33">
        <v>185</v>
      </c>
      <c r="G125" s="33">
        <v>0</v>
      </c>
      <c r="H125" s="33">
        <v>0</v>
      </c>
    </row>
    <row r="126" spans="1:8" ht="15.75">
      <c r="A126" s="21" t="s">
        <v>51</v>
      </c>
      <c r="B126" s="31">
        <v>11</v>
      </c>
      <c r="C126" s="31"/>
      <c r="D126" s="32"/>
      <c r="E126" s="48"/>
      <c r="F126" s="35">
        <f>F127</f>
        <v>1</v>
      </c>
      <c r="G126" s="35">
        <f t="shared" ref="G126:H126" si="42">G127</f>
        <v>0</v>
      </c>
      <c r="H126" s="35">
        <f t="shared" si="42"/>
        <v>0</v>
      </c>
    </row>
    <row r="127" spans="1:8" ht="15.75">
      <c r="A127" s="21" t="s">
        <v>52</v>
      </c>
      <c r="B127" s="31">
        <v>11</v>
      </c>
      <c r="C127" s="31">
        <v>1</v>
      </c>
      <c r="D127" s="32"/>
      <c r="E127" s="48"/>
      <c r="F127" s="35">
        <f t="shared" ref="F127:H130" si="43">F128</f>
        <v>1</v>
      </c>
      <c r="G127" s="35">
        <f t="shared" si="43"/>
        <v>0</v>
      </c>
      <c r="H127" s="35">
        <f t="shared" si="43"/>
        <v>0</v>
      </c>
    </row>
    <row r="128" spans="1:8" ht="20.25" customHeight="1">
      <c r="A128" s="11" t="s">
        <v>71</v>
      </c>
      <c r="B128" s="10" t="s">
        <v>38</v>
      </c>
      <c r="C128" s="10" t="s">
        <v>7</v>
      </c>
      <c r="D128" s="24" t="s">
        <v>57</v>
      </c>
      <c r="E128" s="47"/>
      <c r="F128" s="33">
        <f t="shared" si="43"/>
        <v>1</v>
      </c>
      <c r="G128" s="33">
        <f t="shared" si="43"/>
        <v>0</v>
      </c>
      <c r="H128" s="33">
        <f t="shared" si="43"/>
        <v>0</v>
      </c>
    </row>
    <row r="129" spans="1:8" ht="34.5" customHeight="1">
      <c r="A129" s="12" t="s">
        <v>54</v>
      </c>
      <c r="B129" s="23">
        <v>11</v>
      </c>
      <c r="C129" s="23">
        <v>1</v>
      </c>
      <c r="D129" s="22" t="s">
        <v>86</v>
      </c>
      <c r="E129" s="47"/>
      <c r="F129" s="33">
        <f>F130</f>
        <v>1</v>
      </c>
      <c r="G129" s="33">
        <f t="shared" si="43"/>
        <v>0</v>
      </c>
      <c r="H129" s="33">
        <f t="shared" si="43"/>
        <v>0</v>
      </c>
    </row>
    <row r="130" spans="1:8" s="9" customFormat="1" ht="31.5">
      <c r="A130" s="4" t="s">
        <v>90</v>
      </c>
      <c r="B130" s="23">
        <v>11</v>
      </c>
      <c r="C130" s="23">
        <v>1</v>
      </c>
      <c r="D130" s="22" t="s">
        <v>86</v>
      </c>
      <c r="E130" s="47">
        <v>200</v>
      </c>
      <c r="F130" s="33">
        <f t="shared" si="43"/>
        <v>1</v>
      </c>
      <c r="G130" s="33">
        <f t="shared" si="43"/>
        <v>0</v>
      </c>
      <c r="H130" s="33">
        <f t="shared" si="43"/>
        <v>0</v>
      </c>
    </row>
    <row r="131" spans="1:8" s="9" customFormat="1" ht="33.75" customHeight="1">
      <c r="A131" s="12" t="s">
        <v>64</v>
      </c>
      <c r="B131" s="23">
        <v>11</v>
      </c>
      <c r="C131" s="23">
        <v>1</v>
      </c>
      <c r="D131" s="22" t="s">
        <v>86</v>
      </c>
      <c r="E131" s="47">
        <v>240</v>
      </c>
      <c r="F131" s="33">
        <v>1</v>
      </c>
      <c r="G131" s="33">
        <v>0</v>
      </c>
      <c r="H131" s="33">
        <v>0</v>
      </c>
    </row>
    <row r="132" spans="1:8" s="9" customFormat="1" ht="22.5" customHeight="1">
      <c r="A132" s="21" t="s">
        <v>114</v>
      </c>
      <c r="B132" s="31">
        <v>99</v>
      </c>
      <c r="C132" s="31"/>
      <c r="D132" s="32"/>
      <c r="E132" s="48"/>
      <c r="F132" s="33">
        <v>0</v>
      </c>
      <c r="G132" s="35">
        <f t="shared" ref="G132:H133" si="44">G133</f>
        <v>39.299999999999997</v>
      </c>
      <c r="H132" s="35">
        <f t="shared" si="44"/>
        <v>92.9</v>
      </c>
    </row>
    <row r="133" spans="1:8" s="9" customFormat="1" ht="24" customHeight="1">
      <c r="A133" s="21" t="s">
        <v>114</v>
      </c>
      <c r="B133" s="31">
        <v>99</v>
      </c>
      <c r="C133" s="31">
        <v>99</v>
      </c>
      <c r="D133" s="32"/>
      <c r="E133" s="48"/>
      <c r="F133" s="33">
        <v>0</v>
      </c>
      <c r="G133" s="35">
        <f t="shared" si="44"/>
        <v>39.299999999999997</v>
      </c>
      <c r="H133" s="35">
        <f t="shared" si="44"/>
        <v>92.9</v>
      </c>
    </row>
    <row r="134" spans="1:8" s="9" customFormat="1" ht="24" customHeight="1">
      <c r="A134" s="11" t="s">
        <v>71</v>
      </c>
      <c r="B134" s="23">
        <v>99</v>
      </c>
      <c r="C134" s="23">
        <v>99</v>
      </c>
      <c r="D134" s="22" t="s">
        <v>57</v>
      </c>
      <c r="E134" s="47"/>
      <c r="F134" s="33">
        <v>0</v>
      </c>
      <c r="G134" s="33">
        <f t="shared" ref="G134:H136" si="45">G135</f>
        <v>39.299999999999997</v>
      </c>
      <c r="H134" s="33">
        <f t="shared" si="45"/>
        <v>92.9</v>
      </c>
    </row>
    <row r="135" spans="1:8" s="9" customFormat="1" ht="24" customHeight="1">
      <c r="A135" s="12" t="s">
        <v>114</v>
      </c>
      <c r="B135" s="23">
        <v>99</v>
      </c>
      <c r="C135" s="23">
        <v>99</v>
      </c>
      <c r="D135" s="22" t="s">
        <v>116</v>
      </c>
      <c r="E135" s="47"/>
      <c r="F135" s="33">
        <v>0</v>
      </c>
      <c r="G135" s="33">
        <f t="shared" si="45"/>
        <v>39.299999999999997</v>
      </c>
      <c r="H135" s="33">
        <f t="shared" si="45"/>
        <v>92.9</v>
      </c>
    </row>
    <row r="136" spans="1:8" s="9" customFormat="1" ht="24" customHeight="1">
      <c r="A136" s="12" t="s">
        <v>114</v>
      </c>
      <c r="B136" s="23">
        <v>99</v>
      </c>
      <c r="C136" s="23">
        <v>99</v>
      </c>
      <c r="D136" s="22" t="s">
        <v>116</v>
      </c>
      <c r="E136" s="47">
        <v>900</v>
      </c>
      <c r="F136" s="33">
        <f>F137</f>
        <v>0</v>
      </c>
      <c r="G136" s="33">
        <f t="shared" si="45"/>
        <v>39.299999999999997</v>
      </c>
      <c r="H136" s="33">
        <f t="shared" si="45"/>
        <v>92.9</v>
      </c>
    </row>
    <row r="137" spans="1:8" s="9" customFormat="1" ht="24" customHeight="1">
      <c r="A137" s="12" t="s">
        <v>114</v>
      </c>
      <c r="B137" s="23">
        <v>99</v>
      </c>
      <c r="C137" s="23">
        <v>99</v>
      </c>
      <c r="D137" s="22" t="s">
        <v>116</v>
      </c>
      <c r="E137" s="47">
        <v>990</v>
      </c>
      <c r="F137" s="33">
        <v>0</v>
      </c>
      <c r="G137" s="94">
        <v>39.299999999999997</v>
      </c>
      <c r="H137" s="33">
        <v>92.9</v>
      </c>
    </row>
    <row r="138" spans="1:8" ht="15.75">
      <c r="A138" s="1" t="s">
        <v>46</v>
      </c>
      <c r="B138" s="8"/>
      <c r="C138" s="29"/>
      <c r="D138" s="30"/>
      <c r="E138" s="51"/>
      <c r="F138" s="35">
        <f>F7+F42+F50+F59+F68+F107+F120+F126</f>
        <v>7779.2</v>
      </c>
      <c r="G138" s="35">
        <f>G7+G42+G50+G59+G68+G107+G120+G126+G132</f>
        <v>1820.5000000000002</v>
      </c>
      <c r="H138" s="35">
        <f>H7+H42+H50+H59+H68+H107+H120+H126+H132</f>
        <v>2111.1999999999998</v>
      </c>
    </row>
    <row r="139" spans="1:8">
      <c r="C139" s="26"/>
      <c r="D139" s="25"/>
    </row>
    <row r="140" spans="1:8">
      <c r="C140" s="26"/>
      <c r="D140" s="25"/>
    </row>
    <row r="141" spans="1:8">
      <c r="C141" s="26"/>
      <c r="D141" s="25"/>
    </row>
    <row r="142" spans="1:8">
      <c r="C142" s="26"/>
      <c r="D142" s="25"/>
    </row>
    <row r="143" spans="1:8">
      <c r="C143" s="26"/>
      <c r="D143" s="25"/>
    </row>
    <row r="144" spans="1:8">
      <c r="C144" s="26"/>
      <c r="D144" s="25"/>
    </row>
    <row r="145" spans="3:4">
      <c r="C145" s="26"/>
      <c r="D145" s="25"/>
    </row>
    <row r="146" spans="3:4">
      <c r="C146" s="26"/>
      <c r="D146" s="25"/>
    </row>
    <row r="147" spans="3:4">
      <c r="C147" s="26"/>
      <c r="D147" s="25"/>
    </row>
    <row r="148" spans="3:4">
      <c r="D148" s="25"/>
    </row>
    <row r="149" spans="3:4">
      <c r="D149" s="25"/>
    </row>
  </sheetData>
  <mergeCells count="6">
    <mergeCell ref="B1:H1"/>
    <mergeCell ref="A5:A6"/>
    <mergeCell ref="B5:E5"/>
    <mergeCell ref="F5:H5"/>
    <mergeCell ref="A3:H3"/>
    <mergeCell ref="E2:H2"/>
  </mergeCells>
  <pageMargins left="0.31496062992125984" right="0.31496062992125984" top="0.35433070866141736" bottom="0.35433070866141736" header="0.11811023622047245" footer="0.118110236220472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2021-12-14T04:45:08Z</dcterms:modified>
</cp:coreProperties>
</file>